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440" windowHeight="9495" activeTab="1"/>
  </bookViews>
  <sheets>
    <sheet name="IGA - Gobernaciones" sheetId="1" r:id="rId1"/>
    <sheet name="IGA - Alcaldías" sheetId="2" r:id="rId2"/>
  </sheets>
  <definedNames>
    <definedName name="_xlnm._FilterDatabase" localSheetId="1" hidden="1">'IGA - Alcaldías'!$A$1:$AN$1103</definedName>
    <definedName name="_xlnm._FilterDatabase" localSheetId="0" hidden="1">'IGA - Gobernaciones'!$A$1:$D$34</definedName>
  </definedNames>
  <calcPr fullCalcOnLoad="1"/>
</workbook>
</file>

<file path=xl/sharedStrings.xml><?xml version="1.0" encoding="utf-8"?>
<sst xmlns="http://schemas.openxmlformats.org/spreadsheetml/2006/main" count="3158" uniqueCount="1210">
  <si>
    <t xml:space="preserve"> GESTION DOCUMENTAL</t>
  </si>
  <si>
    <t>N/A</t>
  </si>
  <si>
    <t>DANE</t>
  </si>
  <si>
    <t>DEPTO</t>
  </si>
  <si>
    <t>ALCALDIA/GOBERNACION</t>
  </si>
  <si>
    <t>C/RIA</t>
  </si>
  <si>
    <t>ANTIOQUIA</t>
  </si>
  <si>
    <t>META</t>
  </si>
  <si>
    <t>CASANARE</t>
  </si>
  <si>
    <t>HUILA</t>
  </si>
  <si>
    <t>BOYACA</t>
  </si>
  <si>
    <t>CUNDINAMARCA</t>
  </si>
  <si>
    <t>TOLIMA</t>
  </si>
  <si>
    <t>NARIÑO</t>
  </si>
  <si>
    <t>BOLIVAR</t>
  </si>
  <si>
    <t>QUINDIO</t>
  </si>
  <si>
    <t>SANTANDER</t>
  </si>
  <si>
    <t>E</t>
  </si>
  <si>
    <t>CALDAS</t>
  </si>
  <si>
    <t>RISARALDA</t>
  </si>
  <si>
    <t>GUAVIARE</t>
  </si>
  <si>
    <t>GUAINIA</t>
  </si>
  <si>
    <t>VALLE DEL CAUCA</t>
  </si>
  <si>
    <t>N. DE SANTANDER</t>
  </si>
  <si>
    <t>CESAR</t>
  </si>
  <si>
    <t>CORDOBA</t>
  </si>
  <si>
    <t>SUCRE</t>
  </si>
  <si>
    <t>CAUCA</t>
  </si>
  <si>
    <t>MAGDALENA</t>
  </si>
  <si>
    <t>CAQUETA</t>
  </si>
  <si>
    <t>CHOCO</t>
  </si>
  <si>
    <t>VAUPES</t>
  </si>
  <si>
    <t>VICHADA</t>
  </si>
  <si>
    <t>PUTUMAYO</t>
  </si>
  <si>
    <t>ARAUCA</t>
  </si>
  <si>
    <t>ATLANTICO</t>
  </si>
  <si>
    <t>SAN ANDRES</t>
  </si>
  <si>
    <t>BOGOTA</t>
  </si>
  <si>
    <t>LA GUAJIRA</t>
  </si>
  <si>
    <t>AMAZONAS</t>
  </si>
  <si>
    <t>PROMEDIO NACIONAL ALCALDIAS</t>
  </si>
  <si>
    <t>GOBERNACION META</t>
  </si>
  <si>
    <t>GOBERNACION TOLIMA</t>
  </si>
  <si>
    <t>GOBERNACION NARIÑO</t>
  </si>
  <si>
    <t>GOBERNACION QUINDIO</t>
  </si>
  <si>
    <t>GOBERNACION N. DE SANTANDER</t>
  </si>
  <si>
    <t>GOBERNACION SANTANDER</t>
  </si>
  <si>
    <t>GOBERNACION ANTIOQUIA</t>
  </si>
  <si>
    <t>GOBERNACION BOYACA</t>
  </si>
  <si>
    <t>GOBERNACION CASANARE</t>
  </si>
  <si>
    <t>GOBERNACION CORDOBA</t>
  </si>
  <si>
    <t>GOBERNACION CAUCA</t>
  </si>
  <si>
    <t>GOBERNACION SUCRE</t>
  </si>
  <si>
    <t>GOBERNACION GUAINIA</t>
  </si>
  <si>
    <t>GOBERNACION SAN ANDRES</t>
  </si>
  <si>
    <t>GOBERNACION BOLIVAR</t>
  </si>
  <si>
    <t>GOBERNACION RISARALDA</t>
  </si>
  <si>
    <t>GOBERNACION MAGDALENA</t>
  </si>
  <si>
    <t>GOBERNACION HUILA</t>
  </si>
  <si>
    <t>GOBERNACION ARAUCA</t>
  </si>
  <si>
    <t>GOBERNACION VALLE DEL CAUCA</t>
  </si>
  <si>
    <t>GOBERNACION ATLANTICO</t>
  </si>
  <si>
    <t>GOBERNACION CALDAS</t>
  </si>
  <si>
    <t>GOBERNACION PUTUMAYO</t>
  </si>
  <si>
    <t>GOBERNACION CESAR</t>
  </si>
  <si>
    <t>GOBERNACION CUNDINAMARCA</t>
  </si>
  <si>
    <t>GOBERNACION LA GUAJIRA</t>
  </si>
  <si>
    <t>GOBERNACION CAQUETA</t>
  </si>
  <si>
    <t>GOBERNACION CHOCO</t>
  </si>
  <si>
    <t>GOBERNACION VICHADA</t>
  </si>
  <si>
    <t>GOBERNACION AMAZONAS</t>
  </si>
  <si>
    <t>GOBERNACION VAUPES</t>
  </si>
  <si>
    <t>GOBERNACION GUAVIARE</t>
  </si>
  <si>
    <t>PROMEDIO NACIONAL GOBERNACIONES</t>
  </si>
  <si>
    <t>MECI</t>
  </si>
  <si>
    <t>CONTROL INTERNO CONTABLE</t>
  </si>
  <si>
    <t>T. CONTROL INTERNO</t>
  </si>
  <si>
    <t>ORGANIZACIÓN DE LA INFORMACIÓN</t>
  </si>
  <si>
    <t>CONTRATACIÓN</t>
  </si>
  <si>
    <t>T. VISIBILIDAD DE CONTRATACIÓN</t>
  </si>
  <si>
    <t>SUI</t>
  </si>
  <si>
    <t>SISBEN</t>
  </si>
  <si>
    <t>SIMAT</t>
  </si>
  <si>
    <t>SIHO</t>
  </si>
  <si>
    <t>FUT</t>
  </si>
  <si>
    <t>REGALIAS</t>
  </si>
  <si>
    <t>SICEP</t>
  </si>
  <si>
    <t>EXPOSICIÓN DE LA INFORMACIÓN</t>
  </si>
  <si>
    <t>DIÁLOGO DE LA INFORMACIÓN</t>
  </si>
  <si>
    <t>T. COMPETENCIAS BÁSICAS TERRITORIALES</t>
  </si>
  <si>
    <t>T. SISTEMAS DE GESTIÓN ADMINISTRATIVA</t>
  </si>
  <si>
    <t>TOTAL IGA</t>
  </si>
  <si>
    <t>GOBERNACION</t>
  </si>
  <si>
    <t>PLAN ANUAL DE ADQUISICIONES</t>
  </si>
  <si>
    <t>SIGA</t>
  </si>
  <si>
    <t>SIGEP</t>
  </si>
  <si>
    <t>SUIT</t>
  </si>
  <si>
    <t>GEL Gobierno Abierto</t>
  </si>
  <si>
    <t>GEL Servicios</t>
  </si>
  <si>
    <t>SECEP Datos Abiertos</t>
  </si>
  <si>
    <t>SICEP Publicidad</t>
  </si>
  <si>
    <t>SICEP Anticorrupción</t>
  </si>
  <si>
    <t>SICEP Mapa de Riesgps</t>
  </si>
  <si>
    <t>SICEP Control y Seguimiento</t>
  </si>
  <si>
    <t>T. TRANSPARENCIA Y GOBIERNO ELECTRÓNICO</t>
  </si>
  <si>
    <t>SICEP Atención al Ciudadano</t>
  </si>
  <si>
    <t>SICEP  Rendición de Cuentas</t>
  </si>
  <si>
    <t>T. ATENCIÓN AL CIUDADANO</t>
  </si>
  <si>
    <t>T.TRANSPARENCIA Y RENDICION DE CUENTAS</t>
  </si>
  <si>
    <t>MEDELLIN - ANTIOQUIA</t>
  </si>
  <si>
    <t>ABEJORRAL - ANTIOQUIA</t>
  </si>
  <si>
    <t>ABRIAQUI - ANTIOQUIA</t>
  </si>
  <si>
    <t>ALEJANDRIA - ANTIOQUIA</t>
  </si>
  <si>
    <t>AMAGA - ANTIOQUIA</t>
  </si>
  <si>
    <t>AMALFI - ANTIOQUIA</t>
  </si>
  <si>
    <t>ANDES - ANTIOQUIA</t>
  </si>
  <si>
    <t>ANGELOPOLIS - ANTIOQUIA</t>
  </si>
  <si>
    <t>ANGOSTURA - ANTIOQUIA</t>
  </si>
  <si>
    <t>ANORI - ANTIOQUIA</t>
  </si>
  <si>
    <t>SANTAFE DE ANTIOQUIA - ANTIOQUIA</t>
  </si>
  <si>
    <t>ANZA - ANTIOQUIA</t>
  </si>
  <si>
    <t>APARTADO - ANTIOQUIA</t>
  </si>
  <si>
    <t>ARBOLETES - ANTIOQUIA</t>
  </si>
  <si>
    <t>ARGELIA - ANTIOQUIA</t>
  </si>
  <si>
    <t>ARMENIA - ANTIOQUIA</t>
  </si>
  <si>
    <t>BARBOSA - ANTIOQUIA</t>
  </si>
  <si>
    <t>BELMIRA - ANTIOQUIA</t>
  </si>
  <si>
    <t>BELLO - ANTIOQUIA</t>
  </si>
  <si>
    <t>BETANIA - ANTIOQUIA</t>
  </si>
  <si>
    <t>BETULIA - ANTIOQUIA</t>
  </si>
  <si>
    <t>CIUDAD BOLIVAR - ANTIOQUIA</t>
  </si>
  <si>
    <t>BRICEÑO - ANTIOQUIA</t>
  </si>
  <si>
    <t>BURITICA - ANTIOQUIA</t>
  </si>
  <si>
    <t>CACERES - ANTIOQUIA</t>
  </si>
  <si>
    <t>CAICEDO - ANTIOQUIA</t>
  </si>
  <si>
    <t>CALDAS - ANTIOQUIA</t>
  </si>
  <si>
    <t>CAMPAMENTO - ANTIOQUIA</t>
  </si>
  <si>
    <t>CAÑASGORDAS - ANTIOQUIA</t>
  </si>
  <si>
    <t>CARACOLI - ANTIOQUIA</t>
  </si>
  <si>
    <t>CARAMANTA - ANTIOQUIA</t>
  </si>
  <si>
    <t>CAREPA - ANTIOQUIA</t>
  </si>
  <si>
    <t>EL CARMEN DE VIBORAL - ANTIOQUIA</t>
  </si>
  <si>
    <t>CAROLINA - ANTIOQUIA</t>
  </si>
  <si>
    <t>CAUCASIA - ANTIOQUIA</t>
  </si>
  <si>
    <t>CHIGORODO - ANTIOQUIA</t>
  </si>
  <si>
    <t>CISNEROS - ANTIOQUIA</t>
  </si>
  <si>
    <t>COCORNA - ANTIOQUIA</t>
  </si>
  <si>
    <t>CONCEPCION - ANTIOQUIA</t>
  </si>
  <si>
    <t>CONCORDIA - ANTIOQUIA</t>
  </si>
  <si>
    <t>COPACABANA - ANTIOQUIA</t>
  </si>
  <si>
    <t>DABEIBA - ANTIOQUIA</t>
  </si>
  <si>
    <t>DON MATIAS - ANTIOQUIA</t>
  </si>
  <si>
    <t>EBEJICO - ANTIOQUIA</t>
  </si>
  <si>
    <t>EL BAGRE - ANTIOQUIA</t>
  </si>
  <si>
    <t>ENTRERRIOS - ANTIOQUIA</t>
  </si>
  <si>
    <t>ENVIGADO - ANTIOQUIA</t>
  </si>
  <si>
    <t>FREDONIA - ANTIOQUIA</t>
  </si>
  <si>
    <t>FRONTINO - ANTIOQUIA</t>
  </si>
  <si>
    <t>GIRALDO - ANTIOQUIA</t>
  </si>
  <si>
    <t>GIRARDOTA - ANTIOQUIA</t>
  </si>
  <si>
    <t>GOMEZ PLATA - ANTIOQUIA</t>
  </si>
  <si>
    <t>GRANADA - ANTIOQUIA</t>
  </si>
  <si>
    <t>GUADALUPE - ANTIOQUIA</t>
  </si>
  <si>
    <t>GUARNE - ANTIOQUIA</t>
  </si>
  <si>
    <t>GUATAPE - ANTIOQUIA</t>
  </si>
  <si>
    <t>HELICONIA - ANTIOQUIA</t>
  </si>
  <si>
    <t>HISPANIA - ANTIOQUIA</t>
  </si>
  <si>
    <t>ITAGUI - ANTIOQUIA</t>
  </si>
  <si>
    <t>ITUANGO - ANTIOQUIA</t>
  </si>
  <si>
    <t>JARDIN - ANTIOQUIA</t>
  </si>
  <si>
    <t>JERICO - ANTIOQUIA</t>
  </si>
  <si>
    <t>LA CEJA - ANTIOQUIA</t>
  </si>
  <si>
    <t>LA ESTRELLA - ANTIOQUIA</t>
  </si>
  <si>
    <t>LA PINTADA - ANTIOQUIA</t>
  </si>
  <si>
    <t>LA UNION - ANTIOQUIA</t>
  </si>
  <si>
    <t>LIBORINA - ANTIOQUIA</t>
  </si>
  <si>
    <t>MACEO - ANTIOQUIA</t>
  </si>
  <si>
    <t>MARINILLA - ANTIOQUIA</t>
  </si>
  <si>
    <t>MONTEBELLO - ANTIOQUIA</t>
  </si>
  <si>
    <t>MURINDO - ANTIOQUIA</t>
  </si>
  <si>
    <t>MUTATA - ANTIOQUIA</t>
  </si>
  <si>
    <t>NARIÑO - ANTIOQUIA</t>
  </si>
  <si>
    <t>NECOCLI - ANTIOQUIA</t>
  </si>
  <si>
    <t>NECHI - ANTIOQUIA</t>
  </si>
  <si>
    <t>OLAYA - ANTIOQUIA</t>
  </si>
  <si>
    <t>PEÑOL - ANTIOQUIA</t>
  </si>
  <si>
    <t>PEQUE - ANTIOQUIA</t>
  </si>
  <si>
    <t>PUEBLORRICO - ANTIOQUIA</t>
  </si>
  <si>
    <t>PUERTO BERRIO - ANTIOQUIA</t>
  </si>
  <si>
    <t>PUERTO NARE - ANTIOQUIA</t>
  </si>
  <si>
    <t>PUERTO TRIUNFO - ANTIOQUIA</t>
  </si>
  <si>
    <t>REMEDIOS - ANTIOQUIA</t>
  </si>
  <si>
    <t>RETIRO - ANTIOQUIA</t>
  </si>
  <si>
    <t>RIONEGRO - ANTIOQUIA</t>
  </si>
  <si>
    <t>SABANALARGA - ANTIOQUIA</t>
  </si>
  <si>
    <t>SABANETA - ANTIOQUIA</t>
  </si>
  <si>
    <t>SALGAR - ANTIOQUIA</t>
  </si>
  <si>
    <t>SAN ANDRES DE CUERQUIA - ANTIOQUIA</t>
  </si>
  <si>
    <t>SAN CARLOS - ANTIOQUIA</t>
  </si>
  <si>
    <t>SAN FRANCISCO - ANTIOQUIA</t>
  </si>
  <si>
    <t>SAN JERONIMO - ANTIOQUIA</t>
  </si>
  <si>
    <t>SAN JOSE DE LA MONTAÑA - ANTIOQUIA</t>
  </si>
  <si>
    <t>SAN JUAN DE URABA - ANTIOQUIA</t>
  </si>
  <si>
    <t>SAN LUIS - ANTIOQUIA</t>
  </si>
  <si>
    <t>SAN PEDRO - ANTIOQUIA</t>
  </si>
  <si>
    <t>SAN PEDRO DE URABA - ANTIOQUIA</t>
  </si>
  <si>
    <t>SAN RAFAEL - ANTIOQUIA</t>
  </si>
  <si>
    <t>SAN ROQUE - ANTIOQUIA</t>
  </si>
  <si>
    <t>SAN VICENTE - ANTIOQUIA</t>
  </si>
  <si>
    <t>SANTA BARBARA - ANTIOQUIA</t>
  </si>
  <si>
    <t>SANTA ROSA DE OSOS - ANTIOQUIA</t>
  </si>
  <si>
    <t>SANTO DOMINGO - ANTIOQUIA</t>
  </si>
  <si>
    <t>EL SANTUARIO - ANTIOQUIA</t>
  </si>
  <si>
    <t>SEGOVIA - ANTIOQUIA</t>
  </si>
  <si>
    <t>SONSON - ANTIOQUIA</t>
  </si>
  <si>
    <t>SOPETRAN - ANTIOQUIA</t>
  </si>
  <si>
    <t>TAMESIS - ANTIOQUIA</t>
  </si>
  <si>
    <t>TARAZA - ANTIOQUIA</t>
  </si>
  <si>
    <t>TARSO - ANTIOQUIA</t>
  </si>
  <si>
    <t>TITIRIBI - ANTIOQUIA</t>
  </si>
  <si>
    <t>TOLEDO - ANTIOQUIA</t>
  </si>
  <si>
    <t>TURBO - ANTIOQUIA</t>
  </si>
  <si>
    <t>URAMITA - ANTIOQUIA</t>
  </si>
  <si>
    <t>URRAO - ANTIOQUIA</t>
  </si>
  <si>
    <t>VALDIVIA - ANTIOQUIA</t>
  </si>
  <si>
    <t>VALPARAISO - ANTIOQUIA</t>
  </si>
  <si>
    <t>VEGACHI - ANTIOQUIA</t>
  </si>
  <si>
    <t>VENECIA - ANTIOQUIA</t>
  </si>
  <si>
    <t>VIGIA DEL FUERTE - ANTIOQUIA</t>
  </si>
  <si>
    <t>YALI - ANTIOQUIA</t>
  </si>
  <si>
    <t>YARUMAL - ANTIOQUIA</t>
  </si>
  <si>
    <t>YOLOMBO - ANTIOQUIA</t>
  </si>
  <si>
    <t>YONDO - ANTIOQUIA</t>
  </si>
  <si>
    <t>ZARAGOZA - ANTIOQUIA</t>
  </si>
  <si>
    <t>BARRANQUILLA - ATLANTICO</t>
  </si>
  <si>
    <t>BARANOA - ATLANTICO</t>
  </si>
  <si>
    <t>CAMPO DE LA CRUZ - ATLANTICO</t>
  </si>
  <si>
    <t>CANDELARIA - ATLANTICO</t>
  </si>
  <si>
    <t>GALAPA - ATLANTICO</t>
  </si>
  <si>
    <t>JUAN DE ACOSTA - ATLANTICO</t>
  </si>
  <si>
    <t>LURUACO - ATLANTICO</t>
  </si>
  <si>
    <t>MALAMBO - ATLANTICO</t>
  </si>
  <si>
    <t>MANATI - ATLANTICO</t>
  </si>
  <si>
    <t>PALMAR DE VARELA - ATLANTICO</t>
  </si>
  <si>
    <t>PIOJO - ATLANTICO</t>
  </si>
  <si>
    <t>POLONUEVO - ATLANTICO</t>
  </si>
  <si>
    <t>PONEDERA - ATLANTICO</t>
  </si>
  <si>
    <t>PUERTO COLOMBIA - ATLANTICO</t>
  </si>
  <si>
    <t>REPELON - ATLANTICO</t>
  </si>
  <si>
    <t>SABANAGRANDE - ATLANTICO</t>
  </si>
  <si>
    <t>SABANALARGA - ATLANTICO</t>
  </si>
  <si>
    <t>SANTA LUCIA - ATLANTICO</t>
  </si>
  <si>
    <t>SANTO TOMAS - ATLANTICO</t>
  </si>
  <si>
    <t>SOLEDAD - ATLANTICO</t>
  </si>
  <si>
    <t>SUAN - ATLANTICO</t>
  </si>
  <si>
    <t>TUBARA - ATLANTICO</t>
  </si>
  <si>
    <t>USIACURI - ATLANTICO</t>
  </si>
  <si>
    <t>BOGOTA, D.C. - BOGOTA</t>
  </si>
  <si>
    <t>CARTAGENA - BOLIVAR</t>
  </si>
  <si>
    <t>ACHI - BOLIVAR</t>
  </si>
  <si>
    <t>ALTOS DEL ROSARIO - BOLIVAR</t>
  </si>
  <si>
    <t>ARENAL - BOLIVAR</t>
  </si>
  <si>
    <t>ARJONA - BOLIVAR</t>
  </si>
  <si>
    <t>ARROYOHONDO - BOLIVAR</t>
  </si>
  <si>
    <t>BARRANCO DE LOBA - BOLIVAR</t>
  </si>
  <si>
    <t>CALAMAR - BOLIVAR</t>
  </si>
  <si>
    <t>CANTAGALLO - BOLIVAR</t>
  </si>
  <si>
    <t>CICUCO - BOLIVAR</t>
  </si>
  <si>
    <t>CORDOBA - BOLIVAR</t>
  </si>
  <si>
    <t>CLEMENCIA - BOLIVAR</t>
  </si>
  <si>
    <t>EL CARMEN DE BOLIVAR - BOLIVAR</t>
  </si>
  <si>
    <t>EL GUAMO - BOLIVAR</t>
  </si>
  <si>
    <t>EL PEÑON - BOLIVAR</t>
  </si>
  <si>
    <t>HATILLO DE LOBA - BOLIVAR</t>
  </si>
  <si>
    <t>MAGANGUE - BOLIVAR</t>
  </si>
  <si>
    <t>MAHATES - BOLIVAR</t>
  </si>
  <si>
    <t>MARGARITA - BOLIVAR</t>
  </si>
  <si>
    <t>MARIA LA BAJA - BOLIVAR</t>
  </si>
  <si>
    <t>MONTECRISTO - BOLIVAR</t>
  </si>
  <si>
    <t>MOMPOX - BOLIVAR</t>
  </si>
  <si>
    <t>MORALES - BOLIVAR</t>
  </si>
  <si>
    <t>NOROSI - BOLIVAR</t>
  </si>
  <si>
    <t>PINILLOS - BOLIVAR</t>
  </si>
  <si>
    <t>REGIDOR - BOLIVAR</t>
  </si>
  <si>
    <t>RIO VIEJO - BOLIVAR</t>
  </si>
  <si>
    <t>SAN CRISTOBAL - BOLIVAR</t>
  </si>
  <si>
    <t>SAN ESTANISLAO - BOLIVAR</t>
  </si>
  <si>
    <t>SAN FERNANDO - BOLIVAR</t>
  </si>
  <si>
    <t>SAN JACINTO - BOLIVAR</t>
  </si>
  <si>
    <t>SAN JACINTO DEL CAUCA - BOLIVAR</t>
  </si>
  <si>
    <t>SAN JUAN NEPOMUCENO - BOLIVAR</t>
  </si>
  <si>
    <t>SAN MARTIN DE LOBA - BOLIVAR</t>
  </si>
  <si>
    <t>SAN PABLO - BOLIVAR</t>
  </si>
  <si>
    <t>SANTA CATALINA - BOLIVAR</t>
  </si>
  <si>
    <t>SANTA ROSA - BOLIVAR</t>
  </si>
  <si>
    <t>SANTA ROSA DEL SUR - BOLIVAR</t>
  </si>
  <si>
    <t>SIMITI - BOLIVAR</t>
  </si>
  <si>
    <t>SOPLAVIENTO - BOLIVAR</t>
  </si>
  <si>
    <t>TALAIGUA NUEVO - BOLIVAR</t>
  </si>
  <si>
    <t>TIQUISIO - BOLIVAR</t>
  </si>
  <si>
    <t>TURBACO - BOLIVAR</t>
  </si>
  <si>
    <t>TURBANA - BOLIVAR</t>
  </si>
  <si>
    <t>VILLANUEVA - BOLIVAR</t>
  </si>
  <si>
    <t>ZAMBRANO - BOLIVAR</t>
  </si>
  <si>
    <t>TUNJA - BOYACA</t>
  </si>
  <si>
    <t>ALMEIDA - BOYACA</t>
  </si>
  <si>
    <t>AQUITANIA - BOYACA</t>
  </si>
  <si>
    <t>ARCABUCO - BOYACA</t>
  </si>
  <si>
    <t>BELEN - BOYACA</t>
  </si>
  <si>
    <t>BERBEO - BOYACA</t>
  </si>
  <si>
    <t>BETEITIVA - BOYACA</t>
  </si>
  <si>
    <t>BOAVITA - BOYACA</t>
  </si>
  <si>
    <t>BOYACA - BOYACA</t>
  </si>
  <si>
    <t>BRICEÑO - BOYACA</t>
  </si>
  <si>
    <t>BUENAVISTA - BOYACA</t>
  </si>
  <si>
    <t>BUSBANZA - BOYACA</t>
  </si>
  <si>
    <t>CALDAS - BOYACA</t>
  </si>
  <si>
    <t>CAMPOHERMOSO - BOYACA</t>
  </si>
  <si>
    <t>CERINZA - BOYACA</t>
  </si>
  <si>
    <t>CHINAVITA - BOYACA</t>
  </si>
  <si>
    <t>CHIQUINQUIRA - BOYACA</t>
  </si>
  <si>
    <t>CHISCAS - BOYACA</t>
  </si>
  <si>
    <t>CHITA - BOYACA</t>
  </si>
  <si>
    <t>CHITARAQUE - BOYACA</t>
  </si>
  <si>
    <t>CHIVATA - BOYACA</t>
  </si>
  <si>
    <t>CIENEGA - BOYACA</t>
  </si>
  <si>
    <t>COMBITA - BOYACA</t>
  </si>
  <si>
    <t>COPER - BOYACA</t>
  </si>
  <si>
    <t>CORRALES - BOYACA</t>
  </si>
  <si>
    <t>COVARACHIA - BOYACA</t>
  </si>
  <si>
    <t>CUBARA - BOYACA</t>
  </si>
  <si>
    <t>CUCAITA - BOYACA</t>
  </si>
  <si>
    <t>CUITIVA - BOYACA</t>
  </si>
  <si>
    <t>CHIQUIZA - BOYACA</t>
  </si>
  <si>
    <t>CHIVOR - BOYACA</t>
  </si>
  <si>
    <t>DUITAMA - BOYACA</t>
  </si>
  <si>
    <t>EL COCUY - BOYACA</t>
  </si>
  <si>
    <t>EL ESPINO - BOYACA</t>
  </si>
  <si>
    <t>FIRAVITOBA - BOYACA</t>
  </si>
  <si>
    <t>FLORESTA - BOYACA</t>
  </si>
  <si>
    <t>GACHANTIVA - BOYACA</t>
  </si>
  <si>
    <t>GAMEZA - BOYACA</t>
  </si>
  <si>
    <t>GARAGOA - BOYACA</t>
  </si>
  <si>
    <t>GUACAMAYAS - BOYACA</t>
  </si>
  <si>
    <t>GUATEQUE - BOYACA</t>
  </si>
  <si>
    <t>GUAYATA - BOYACA</t>
  </si>
  <si>
    <t>GUICAN - BOYACA</t>
  </si>
  <si>
    <t>IZA - BOYACA</t>
  </si>
  <si>
    <t>JENESANO - BOYACA</t>
  </si>
  <si>
    <t>JERICO - BOYACA</t>
  </si>
  <si>
    <t>LABRANZAGRANDE - BOYACA</t>
  </si>
  <si>
    <t>LA CAPILLA - BOYACA</t>
  </si>
  <si>
    <t>LA VICTORIA - BOYACA</t>
  </si>
  <si>
    <t>LA UVITA - BOYACA</t>
  </si>
  <si>
    <t>VILLA DE LEYVA - BOYACA</t>
  </si>
  <si>
    <t>MACANAL - BOYACA</t>
  </si>
  <si>
    <t>MARIPI - BOYACA</t>
  </si>
  <si>
    <t>MIRAFLORES - BOYACA</t>
  </si>
  <si>
    <t>MONGUA - BOYACA</t>
  </si>
  <si>
    <t>MONGUI - BOYACA</t>
  </si>
  <si>
    <t>MONIQUIRA - BOYACA</t>
  </si>
  <si>
    <t>MOTAVITA - BOYACA</t>
  </si>
  <si>
    <t>MUZO - BOYACA</t>
  </si>
  <si>
    <t>NOBSA - BOYACA</t>
  </si>
  <si>
    <t>NUEVO COLON - BOYACA</t>
  </si>
  <si>
    <t>OICATA - BOYACA</t>
  </si>
  <si>
    <t>OTANCHE - BOYACA</t>
  </si>
  <si>
    <t>PACHAVITA - BOYACA</t>
  </si>
  <si>
    <t>PAEZ - BOYACA</t>
  </si>
  <si>
    <t>PAIPA - BOYACA</t>
  </si>
  <si>
    <t>PAJARITO - BOYACA</t>
  </si>
  <si>
    <t>PANQUEBA - BOYACA</t>
  </si>
  <si>
    <t>PAUNA - BOYACA</t>
  </si>
  <si>
    <t>PAYA - BOYACA</t>
  </si>
  <si>
    <t>PAZ DE RIO - BOYACA</t>
  </si>
  <si>
    <t>PESCA - BOYACA</t>
  </si>
  <si>
    <t>PISBA - BOYACA</t>
  </si>
  <si>
    <t>PUERTO BOYACA - BOYACA</t>
  </si>
  <si>
    <t>QUIPAMA - BOYACA</t>
  </si>
  <si>
    <t>RAMIRIQUI - BOYACA</t>
  </si>
  <si>
    <t>RAQUIRA - BOYACA</t>
  </si>
  <si>
    <t>RONDON - BOYACA</t>
  </si>
  <si>
    <t>SABOYA - BOYACA</t>
  </si>
  <si>
    <t>SACHICA - BOYACA</t>
  </si>
  <si>
    <t>SAMACA - BOYACA</t>
  </si>
  <si>
    <t>SAN EDUARDO - BOYACA</t>
  </si>
  <si>
    <t>SAN JOSE DE PARE - BOYACA</t>
  </si>
  <si>
    <t>SAN LUIS DE GACENO - BOYACA</t>
  </si>
  <si>
    <t>SAN MATEO - BOYACA</t>
  </si>
  <si>
    <t>SAN MIGUEL DE SEMA - BOYACA</t>
  </si>
  <si>
    <t>SAN PABLO DE BORBUR - BOYACA</t>
  </si>
  <si>
    <t>SANTANA - BOYACA</t>
  </si>
  <si>
    <t>SANTA MARIA - BOYACA</t>
  </si>
  <si>
    <t>SANTA ROSA DE VITERBO - BOYACA</t>
  </si>
  <si>
    <t>SANTA SOFIA - BOYACA</t>
  </si>
  <si>
    <t>SATIVANORTE - BOYACA</t>
  </si>
  <si>
    <t>SATIVASUR - BOYACA</t>
  </si>
  <si>
    <t>SIACHOQUE - BOYACA</t>
  </si>
  <si>
    <t>SOATA - BOYACA</t>
  </si>
  <si>
    <t>SOCOTA - BOYACA</t>
  </si>
  <si>
    <t>SOCHA - BOYACA</t>
  </si>
  <si>
    <t>SOGAMOSO - BOYACA</t>
  </si>
  <si>
    <t>SOMONDOCO - BOYACA</t>
  </si>
  <si>
    <t>SORA - BOYACA</t>
  </si>
  <si>
    <t>SOTAQUIRA - BOYACA</t>
  </si>
  <si>
    <t>SORACA - BOYACA</t>
  </si>
  <si>
    <t>SUSACON - BOYACA</t>
  </si>
  <si>
    <t>SUTAMARCHAN - BOYACA</t>
  </si>
  <si>
    <t>SUTATENZA - BOYACA</t>
  </si>
  <si>
    <t>TASCO - BOYACA</t>
  </si>
  <si>
    <t>TENZA - BOYACA</t>
  </si>
  <si>
    <t>TIBANA - BOYACA</t>
  </si>
  <si>
    <t>TIBASOSA - BOYACA</t>
  </si>
  <si>
    <t>TINJACA - BOYACA</t>
  </si>
  <si>
    <t>TIPACOQUE - BOYACA</t>
  </si>
  <si>
    <t>TOCA - BOYACA</t>
  </si>
  <si>
    <t>TOGUI - BOYACA</t>
  </si>
  <si>
    <t>TOPAGA - BOYACA</t>
  </si>
  <si>
    <t>TOTA - BOYACA</t>
  </si>
  <si>
    <t>TUNUNGUA - BOYACA</t>
  </si>
  <si>
    <t>TURMEQUE - BOYACA</t>
  </si>
  <si>
    <t>TUTA - BOYACA</t>
  </si>
  <si>
    <t>TUTAZA - BOYACA</t>
  </si>
  <si>
    <t>UMBITA - BOYACA</t>
  </si>
  <si>
    <t>VENTAQUEMADA - BOYACA</t>
  </si>
  <si>
    <t>VIRACACHA - BOYACA</t>
  </si>
  <si>
    <t>ZETAQUIRA - BOYACA</t>
  </si>
  <si>
    <t>MANIZALES - CALDAS</t>
  </si>
  <si>
    <t>AGUADAS - CALDAS</t>
  </si>
  <si>
    <t>ANSERMA - CALDAS</t>
  </si>
  <si>
    <t>ARANZAZU - CALDAS</t>
  </si>
  <si>
    <t>BELALCAZAR - CALDAS</t>
  </si>
  <si>
    <t>CHINCHINA - CALDAS</t>
  </si>
  <si>
    <t>FILADELFIA - CALDAS</t>
  </si>
  <si>
    <t>LA DORADA - CALDAS</t>
  </si>
  <si>
    <t>LA MERCED - CALDAS</t>
  </si>
  <si>
    <t>MANZANARES - CALDAS</t>
  </si>
  <si>
    <t>MARMATO - CALDAS</t>
  </si>
  <si>
    <t>MARQUETALIA - CALDAS</t>
  </si>
  <si>
    <t>MARULANDA - CALDAS</t>
  </si>
  <si>
    <t>NEIRA - CALDAS</t>
  </si>
  <si>
    <t>NORCASIA - CALDAS</t>
  </si>
  <si>
    <t>PACORA - CALDAS</t>
  </si>
  <si>
    <t>PALESTINA - CALDAS</t>
  </si>
  <si>
    <t>PENSILVANIA - CALDAS</t>
  </si>
  <si>
    <t>RIOSUCIO - CALDAS</t>
  </si>
  <si>
    <t>RISARALDA - CALDAS</t>
  </si>
  <si>
    <t>SALAMINA - CALDAS</t>
  </si>
  <si>
    <t>SAMANA - CALDAS</t>
  </si>
  <si>
    <t>SAN JOSE - CALDAS</t>
  </si>
  <si>
    <t>SUPIA - CALDAS</t>
  </si>
  <si>
    <t>VICTORIA - CALDAS</t>
  </si>
  <si>
    <t>VILLAMARIA - CALDAS</t>
  </si>
  <si>
    <t>VITERBO - CALDAS</t>
  </si>
  <si>
    <t>FLORENCIA - CAQUETA</t>
  </si>
  <si>
    <t>ALBANIA - CAQUETA</t>
  </si>
  <si>
    <t>BELEN DE LOS ANDAQUIES - CAQUETA</t>
  </si>
  <si>
    <t>CARTAGENA DEL CHAIRA - CAQUETA</t>
  </si>
  <si>
    <t>CURILLO - CAQUETA</t>
  </si>
  <si>
    <t>EL DONCELLO - CAQUETA</t>
  </si>
  <si>
    <t>EL PAUJIL - CAQUETA</t>
  </si>
  <si>
    <t>LA MONTAÑITA - CAQUETA</t>
  </si>
  <si>
    <t>MILAN - CAQUETA</t>
  </si>
  <si>
    <t>MORELIA - CAQUETA</t>
  </si>
  <si>
    <t>PUERTO RICO - CAQUETA</t>
  </si>
  <si>
    <t>SAN JOSE DEL FRAGUA - CAQUETA</t>
  </si>
  <si>
    <t>SAN VICENTE DEL CAGUAN - CAQUETA</t>
  </si>
  <si>
    <t>SOLANO - CAQUETA</t>
  </si>
  <si>
    <t>SOLITA - CAQUETA</t>
  </si>
  <si>
    <t>VALPARAISO - CAQUETA</t>
  </si>
  <si>
    <t>POPAYAN - CAUCA</t>
  </si>
  <si>
    <t>ALMAGUER - CAUCA</t>
  </si>
  <si>
    <t>ARGELIA - CAUCA</t>
  </si>
  <si>
    <t>BALBOA - CAUCA</t>
  </si>
  <si>
    <t>BOLIVAR - CAUCA</t>
  </si>
  <si>
    <t>BUENOS AIRES - CAUCA</t>
  </si>
  <si>
    <t>CAJIBIO - CAUCA</t>
  </si>
  <si>
    <t>CALDONO - CAUCA</t>
  </si>
  <si>
    <t>CALOTO - CAUCA</t>
  </si>
  <si>
    <t>CORINTO - CAUCA</t>
  </si>
  <si>
    <t>EL TAMBO - CAUCA</t>
  </si>
  <si>
    <t>FLORENCIA - CAUCA</t>
  </si>
  <si>
    <t>GUACHENE - CAUCA</t>
  </si>
  <si>
    <t>GUAPI - CAUCA</t>
  </si>
  <si>
    <t>INZA - CAUCA</t>
  </si>
  <si>
    <t>JAMBALO - CAUCA</t>
  </si>
  <si>
    <t>LA SIERRA - CAUCA</t>
  </si>
  <si>
    <t>LA VEGA - CAUCA</t>
  </si>
  <si>
    <t>LOPEZ - CAUCA</t>
  </si>
  <si>
    <t>MERCADERES - CAUCA</t>
  </si>
  <si>
    <t>MIRANDA - CAUCA</t>
  </si>
  <si>
    <t>MORALES - CAUCA</t>
  </si>
  <si>
    <t>PADILLA - CAUCA</t>
  </si>
  <si>
    <t>PAEZ - CAUCA</t>
  </si>
  <si>
    <t>PATIA - CAUCA</t>
  </si>
  <si>
    <t>PIAMONTE - CAUCA</t>
  </si>
  <si>
    <t>PIENDAMO - CAUCA</t>
  </si>
  <si>
    <t>PUERTO TEJADA - CAUCA</t>
  </si>
  <si>
    <t>PURACE - CAUCA</t>
  </si>
  <si>
    <t>ROSAS - CAUCA</t>
  </si>
  <si>
    <t>SAN SEBASTIAN - CAUCA</t>
  </si>
  <si>
    <t>SANTANDER DE QUILICHAO - CAUCA</t>
  </si>
  <si>
    <t>SANTA ROSA - CAUCA</t>
  </si>
  <si>
    <t>SILVIA - CAUCA</t>
  </si>
  <si>
    <t>SOTARA - CAUCA</t>
  </si>
  <si>
    <t>SUAREZ - CAUCA</t>
  </si>
  <si>
    <t>SUCRE - CAUCA</t>
  </si>
  <si>
    <t>TIMBIO - CAUCA</t>
  </si>
  <si>
    <t>TIMBIQUI - CAUCA</t>
  </si>
  <si>
    <t>TORIBIO - CAUCA</t>
  </si>
  <si>
    <t>TOTORO - CAUCA</t>
  </si>
  <si>
    <t>VILLA RICA - CAUCA</t>
  </si>
  <si>
    <t>VALLEDUPAR - CESAR</t>
  </si>
  <si>
    <t>AGUACHICA - CESAR</t>
  </si>
  <si>
    <t>AGUSTIN CODAZZI - CESAR</t>
  </si>
  <si>
    <t>ASTREA - CESAR</t>
  </si>
  <si>
    <t>BECERRIL - CESAR</t>
  </si>
  <si>
    <t>BOSCONIA - CESAR</t>
  </si>
  <si>
    <t>CHIMICHAGUA - CESAR</t>
  </si>
  <si>
    <t>CHIRIGUANA - CESAR</t>
  </si>
  <si>
    <t>CURUMANI - CESAR</t>
  </si>
  <si>
    <t>EL COPEY - CESAR</t>
  </si>
  <si>
    <t>EL PASO - CESAR</t>
  </si>
  <si>
    <t>GAMARRA - CESAR</t>
  </si>
  <si>
    <t>GONZALEZ - CESAR</t>
  </si>
  <si>
    <t>LA GLORIA - CESAR</t>
  </si>
  <si>
    <t>LA JAGUA DE IBIRICO - CESAR</t>
  </si>
  <si>
    <t>MANAURE - CESAR</t>
  </si>
  <si>
    <t>PAILITAS - CESAR</t>
  </si>
  <si>
    <t>PELAYA - CESAR</t>
  </si>
  <si>
    <t>PUEBLO BELLO - CESAR</t>
  </si>
  <si>
    <t>RIO DE ORO - CESAR</t>
  </si>
  <si>
    <t>LA PAZ - CESAR</t>
  </si>
  <si>
    <t>SAN ALBERTO - CESAR</t>
  </si>
  <si>
    <t>SAN DIEGO - CESAR</t>
  </si>
  <si>
    <t>SAN MARTIN - CESAR</t>
  </si>
  <si>
    <t>TAMALAMEQUE - CESAR</t>
  </si>
  <si>
    <t>MONTERIA - CORDOBA</t>
  </si>
  <si>
    <t>AYAPEL - CORDOBA</t>
  </si>
  <si>
    <t>BUENAVISTA - CORDOBA</t>
  </si>
  <si>
    <t>CANALETE - CORDOBA</t>
  </si>
  <si>
    <t>CERETE - CORDOBA</t>
  </si>
  <si>
    <t>CHIMA - CORDOBA</t>
  </si>
  <si>
    <t>CHINU - CORDOBA</t>
  </si>
  <si>
    <t>CIENAGA DE ORO - CORDOBA</t>
  </si>
  <si>
    <t>COTORRA - CORDOBA</t>
  </si>
  <si>
    <t>LA APARTADA - CORDOBA</t>
  </si>
  <si>
    <t>LORICA - CORDOBA</t>
  </si>
  <si>
    <t>LOS CORDOBAS - CORDOBA</t>
  </si>
  <si>
    <t>MOMIL - CORDOBA</t>
  </si>
  <si>
    <t>MONTELIBANO - CORDOBA</t>
  </si>
  <si>
    <t>MOÑITOS - CORDOBA</t>
  </si>
  <si>
    <t>PLANETA RICA - CORDOBA</t>
  </si>
  <si>
    <t>PUEBLO NUEVO - CORDOBA</t>
  </si>
  <si>
    <t>PUERTO ESCONDIDO - CORDOBA</t>
  </si>
  <si>
    <t>PUERTO LIBERTADOR - CORDOBA</t>
  </si>
  <si>
    <t>PURISIMA - CORDOBA</t>
  </si>
  <si>
    <t>SAHAGUN - CORDOBA</t>
  </si>
  <si>
    <t>SAN ANDRES SOTAVENTO - CORDOBA</t>
  </si>
  <si>
    <t>SAN ANTERO - CORDOBA</t>
  </si>
  <si>
    <t>SAN BERNARDO DEL VIENTO - CORDOBA</t>
  </si>
  <si>
    <t>SAN CARLOS - CORDOBA</t>
  </si>
  <si>
    <t>SAN JOSE DE URE - CORDOBA</t>
  </si>
  <si>
    <t>SAN PELAYO - CORDOBA</t>
  </si>
  <si>
    <t>TIERRALTA - CORDOBA</t>
  </si>
  <si>
    <t>TUCHIN - CORDOBA</t>
  </si>
  <si>
    <t>VALENCIA - CORDOBA</t>
  </si>
  <si>
    <t>AGUA DE DIOS - CUNDINAMARCA</t>
  </si>
  <si>
    <t>ALBAN - CUNDINAMARCA</t>
  </si>
  <si>
    <t>ANAPOIMA - CUNDINAMARCA</t>
  </si>
  <si>
    <t>ANOLAIMA - CUNDINAMARCA</t>
  </si>
  <si>
    <t>ARBELAEZ - CUNDINAMARCA</t>
  </si>
  <si>
    <t>BELTRAN - CUNDINAMARCA</t>
  </si>
  <si>
    <t>BITUIMA - CUNDINAMARCA</t>
  </si>
  <si>
    <t>BOJACA - CUNDINAMARCA</t>
  </si>
  <si>
    <t>CABRERA - CUNDINAMARCA</t>
  </si>
  <si>
    <t>CACHIPAY - CUNDINAMARCA</t>
  </si>
  <si>
    <t>CAJICA - CUNDINAMARCA</t>
  </si>
  <si>
    <t>CAPARRAPI - CUNDINAMARCA</t>
  </si>
  <si>
    <t>CAQUEZA - CUNDINAMARCA</t>
  </si>
  <si>
    <t>CARMEN DE CARUPA - CUNDINAMARCA</t>
  </si>
  <si>
    <t>CHAGUANI - CUNDINAMARCA</t>
  </si>
  <si>
    <t>CHIA - CUNDINAMARCA</t>
  </si>
  <si>
    <t>CHIPAQUE - CUNDINAMARCA</t>
  </si>
  <si>
    <t>CHOACHI - CUNDINAMARCA</t>
  </si>
  <si>
    <t>CHOCONTA - CUNDINAMARCA</t>
  </si>
  <si>
    <t>COGUA - CUNDINAMARCA</t>
  </si>
  <si>
    <t>COTA - CUNDINAMARCA</t>
  </si>
  <si>
    <t>CUCUNUBA - CUNDINAMARCA</t>
  </si>
  <si>
    <t>EL COLEGIO - CUNDINAMARCA</t>
  </si>
  <si>
    <t>EL PEÑON - CUNDINAMARCA</t>
  </si>
  <si>
    <t>EL ROSAL - CUNDINAMARCA</t>
  </si>
  <si>
    <t>FACATATIVA - CUNDINAMARCA</t>
  </si>
  <si>
    <t>FOMEQUE - CUNDINAMARCA</t>
  </si>
  <si>
    <t>FOSCA - CUNDINAMARCA</t>
  </si>
  <si>
    <t>FUNZA - CUNDINAMARCA</t>
  </si>
  <si>
    <t>FUQUENE - CUNDINAMARCA</t>
  </si>
  <si>
    <t>FUSAGASUGA - CUNDINAMARCA</t>
  </si>
  <si>
    <t>GACHALA - CUNDINAMARCA</t>
  </si>
  <si>
    <t>GACHANCIPA - CUNDINAMARCA</t>
  </si>
  <si>
    <t>GACHETA - CUNDINAMARCA</t>
  </si>
  <si>
    <t>GAMA - CUNDINAMARCA</t>
  </si>
  <si>
    <t>GIRARDOT - CUNDINAMARCA</t>
  </si>
  <si>
    <t>GRANADA - CUNDINAMARCA</t>
  </si>
  <si>
    <t>GUACHETA - CUNDINAMARCA</t>
  </si>
  <si>
    <t>GUADUAS - CUNDINAMARCA</t>
  </si>
  <si>
    <t>GUASCA - CUNDINAMARCA</t>
  </si>
  <si>
    <t>GUATAQUI - CUNDINAMARCA</t>
  </si>
  <si>
    <t>GUATAVITA - CUNDINAMARCA</t>
  </si>
  <si>
    <t>GUAYABAL DE SIQUIMA - CUNDINAMARCA</t>
  </si>
  <si>
    <t>GUAYABETAL - CUNDINAMARCA</t>
  </si>
  <si>
    <t>GUTIERREZ - CUNDINAMARCA</t>
  </si>
  <si>
    <t>JERUSALEN - CUNDINAMARCA</t>
  </si>
  <si>
    <t>JUNIN - CUNDINAMARCA</t>
  </si>
  <si>
    <t>LA CALERA - CUNDINAMARCA</t>
  </si>
  <si>
    <t>LA MESA - CUNDINAMARCA</t>
  </si>
  <si>
    <t>LA PALMA - CUNDINAMARCA</t>
  </si>
  <si>
    <t>LA PEÑA - CUNDINAMARCA</t>
  </si>
  <si>
    <t>LA VEGA - CUNDINAMARCA</t>
  </si>
  <si>
    <t>LENGUAZAQUE - CUNDINAMARCA</t>
  </si>
  <si>
    <t>MACHETA - CUNDINAMARCA</t>
  </si>
  <si>
    <t>MADRID - CUNDINAMARCA</t>
  </si>
  <si>
    <t>MANTA - CUNDINAMARCA</t>
  </si>
  <si>
    <t>MEDINA - CUNDINAMARCA</t>
  </si>
  <si>
    <t>MOSQUERA - CUNDINAMARCA</t>
  </si>
  <si>
    <t>NARIÑO - CUNDINAMARCA</t>
  </si>
  <si>
    <t>NEMOCON - CUNDINAMARCA</t>
  </si>
  <si>
    <t>NILO - CUNDINAMARCA</t>
  </si>
  <si>
    <t>NIMAIMA - CUNDINAMARCA</t>
  </si>
  <si>
    <t>NOCAIMA - CUNDINAMARCA</t>
  </si>
  <si>
    <t>VENECIA - CUNDINAMARCA</t>
  </si>
  <si>
    <t>PACHO - CUNDINAMARCA</t>
  </si>
  <si>
    <t>PAIME - CUNDINAMARCA</t>
  </si>
  <si>
    <t>PANDI - CUNDINAMARCA</t>
  </si>
  <si>
    <t>PARATEBUENO - CUNDINAMARCA</t>
  </si>
  <si>
    <t>PASCA - CUNDINAMARCA</t>
  </si>
  <si>
    <t>PUERTO SALGAR - CUNDINAMARCA</t>
  </si>
  <si>
    <t>PULI - CUNDINAMARCA</t>
  </si>
  <si>
    <t>QUEBRADANEGRA - CUNDINAMARCA</t>
  </si>
  <si>
    <t>QUETAME - CUNDINAMARCA</t>
  </si>
  <si>
    <t>QUIPILE - CUNDINAMARCA</t>
  </si>
  <si>
    <t>APULO - CUNDINAMARCA</t>
  </si>
  <si>
    <t>RICAURTE - CUNDINAMARCA</t>
  </si>
  <si>
    <t>SAN ANTONIO DEL TEQUENDAMA - CUNDINAMARCA</t>
  </si>
  <si>
    <t>SAN BERNARDO - CUNDINAMARCA</t>
  </si>
  <si>
    <t>SAN CAYETANO - CUNDINAMARCA</t>
  </si>
  <si>
    <t>SAN FRANCISCO - CUNDINAMARCA</t>
  </si>
  <si>
    <t>SAN JUAN DE RIO SECO - CUNDINAMARCA</t>
  </si>
  <si>
    <t>SASAIMA - CUNDINAMARCA</t>
  </si>
  <si>
    <t>SESQUILE - CUNDINAMARCA</t>
  </si>
  <si>
    <t>SIBATE - CUNDINAMARCA</t>
  </si>
  <si>
    <t>SILVANIA - CUNDINAMARCA</t>
  </si>
  <si>
    <t>SIMIJACA - CUNDINAMARCA</t>
  </si>
  <si>
    <t>SOACHA - CUNDINAMARCA</t>
  </si>
  <si>
    <t>SOPO - CUNDINAMARCA</t>
  </si>
  <si>
    <t>SUBACHOQUE - CUNDINAMARCA</t>
  </si>
  <si>
    <t>SUESCA - CUNDINAMARCA</t>
  </si>
  <si>
    <t>SUPATA - CUNDINAMARCA</t>
  </si>
  <si>
    <t>SUSA - CUNDINAMARCA</t>
  </si>
  <si>
    <t>SUTATAUSA - CUNDINAMARCA</t>
  </si>
  <si>
    <t>TABIO - CUNDINAMARCA</t>
  </si>
  <si>
    <t>TAUSA - CUNDINAMARCA</t>
  </si>
  <si>
    <t>TENA - CUNDINAMARCA</t>
  </si>
  <si>
    <t>TENJO - CUNDINAMARCA</t>
  </si>
  <si>
    <t>TIBACUY - CUNDINAMARCA</t>
  </si>
  <si>
    <t>TIBIRITA - CUNDINAMARCA</t>
  </si>
  <si>
    <t>TOCAIMA - CUNDINAMARCA</t>
  </si>
  <si>
    <t>TOCANCIPA - CUNDINAMARCA</t>
  </si>
  <si>
    <t>TOPAIPI - CUNDINAMARCA</t>
  </si>
  <si>
    <t>UBALA - CUNDINAMARCA</t>
  </si>
  <si>
    <t>UBAQUE - CUNDINAMARCA</t>
  </si>
  <si>
    <t>VILLA DE SAN DIEGO DE UBATE - CUNDINAMARCA</t>
  </si>
  <si>
    <t>UNE - CUNDINAMARCA</t>
  </si>
  <si>
    <t>UTICA - CUNDINAMARCA</t>
  </si>
  <si>
    <t>VERGARA - CUNDINAMARCA</t>
  </si>
  <si>
    <t>VIANI - CUNDINAMARCA</t>
  </si>
  <si>
    <t>VILLAGOMEZ - CUNDINAMARCA</t>
  </si>
  <si>
    <t>VILLAPINZON - CUNDINAMARCA</t>
  </si>
  <si>
    <t>VILLETA - CUNDINAMARCA</t>
  </si>
  <si>
    <t>VIOTA - CUNDINAMARCA</t>
  </si>
  <si>
    <t>YACOPI - CUNDINAMARCA</t>
  </si>
  <si>
    <t>ZIPACON - CUNDINAMARCA</t>
  </si>
  <si>
    <t>ZIPAQUIRA - CUNDINAMARCA</t>
  </si>
  <si>
    <t>QUIBDO - CHOCO</t>
  </si>
  <si>
    <t>ACANDI - CHOCO</t>
  </si>
  <si>
    <t>ALTO BAUDO - CHOCO</t>
  </si>
  <si>
    <t>ATRATO - CHOCO</t>
  </si>
  <si>
    <t>BAGADO - CHOCO</t>
  </si>
  <si>
    <t>BAHIA SOLANO - CHOCO</t>
  </si>
  <si>
    <t>BAJO BAUDO - CHOCO</t>
  </si>
  <si>
    <t>BOJAYA - CHOCO</t>
  </si>
  <si>
    <t>EL CANTON DEL SAN PABLO - CHOCO</t>
  </si>
  <si>
    <t>CARMEN DEL DARIEN - CHOCO</t>
  </si>
  <si>
    <t>CERTEGUI - CHOCO</t>
  </si>
  <si>
    <t>CONDOTO - CHOCO</t>
  </si>
  <si>
    <t>EL CARMEN DE ATRATO - CHOCO</t>
  </si>
  <si>
    <t>EL LITORAL DEL SAN JUAN - CHOCO</t>
  </si>
  <si>
    <t>ITSMINA - CHOCO</t>
  </si>
  <si>
    <t>JURADO - CHOCO</t>
  </si>
  <si>
    <t>LLORO - CHOCO</t>
  </si>
  <si>
    <t>MEDIO ATRATO - CHOCO</t>
  </si>
  <si>
    <t>MEDIO BAUDO - CHOCO</t>
  </si>
  <si>
    <t>MEDIO SAN JUAN - CHOCO</t>
  </si>
  <si>
    <t>NOVITA - CHOCO</t>
  </si>
  <si>
    <t>NUQUI - CHOCO</t>
  </si>
  <si>
    <t>RIO IRO - CHOCO</t>
  </si>
  <si>
    <t>RIO QUITO - CHOCO</t>
  </si>
  <si>
    <t>RIOSUCIO - CHOCO</t>
  </si>
  <si>
    <t>SAN JOSE DEL PALMAR - CHOCO</t>
  </si>
  <si>
    <t>SIPI - CHOCO</t>
  </si>
  <si>
    <t>TADO - CHOCO</t>
  </si>
  <si>
    <t>UNGUIA - CHOCO</t>
  </si>
  <si>
    <t>UNION PANAMERICANA - CHOCO</t>
  </si>
  <si>
    <t>NEIVA - HUILA</t>
  </si>
  <si>
    <t>ACEVEDO - HUILA</t>
  </si>
  <si>
    <t>AGRADO - HUILA</t>
  </si>
  <si>
    <t>AIPE - HUILA</t>
  </si>
  <si>
    <t>ALGECIRAS - HUILA</t>
  </si>
  <si>
    <t>ALTAMIRA - HUILA</t>
  </si>
  <si>
    <t>BARAYA - HUILA</t>
  </si>
  <si>
    <t>CAMPOALEGRE - HUILA</t>
  </si>
  <si>
    <t>COLOMBIA - HUILA</t>
  </si>
  <si>
    <t>ELIAS - HUILA</t>
  </si>
  <si>
    <t>GARZON - HUILA</t>
  </si>
  <si>
    <t>GIGANTE - HUILA</t>
  </si>
  <si>
    <t>GUADALUPE - HUILA</t>
  </si>
  <si>
    <t>HOBO - HUILA</t>
  </si>
  <si>
    <t>IQUIRA - HUILA</t>
  </si>
  <si>
    <t>ISNOS - HUILA</t>
  </si>
  <si>
    <t>LA ARGENTINA - HUILA</t>
  </si>
  <si>
    <t>LA PLATA - HUILA</t>
  </si>
  <si>
    <t>NATAGA - HUILA</t>
  </si>
  <si>
    <t>OPORAPA - HUILA</t>
  </si>
  <si>
    <t>PAICOL - HUILA</t>
  </si>
  <si>
    <t>PALERMO - HUILA</t>
  </si>
  <si>
    <t>PALESTINA - HUILA</t>
  </si>
  <si>
    <t>PITAL - HUILA</t>
  </si>
  <si>
    <t>PITALITO - HUILA</t>
  </si>
  <si>
    <t>RIVERA - HUILA</t>
  </si>
  <si>
    <t>SALADOBLANCO - HUILA</t>
  </si>
  <si>
    <t>SAN AGUSTIN - HUILA</t>
  </si>
  <si>
    <t>SANTA MARIA - HUILA</t>
  </si>
  <si>
    <t>SUAZA - HUILA</t>
  </si>
  <si>
    <t>TARQUI - HUILA</t>
  </si>
  <si>
    <t>TESALIA - HUILA</t>
  </si>
  <si>
    <t>TELLO - HUILA</t>
  </si>
  <si>
    <t>TERUEL - HUILA</t>
  </si>
  <si>
    <t>TIMANA - HUILA</t>
  </si>
  <si>
    <t>VILLAVIEJA - HUILA</t>
  </si>
  <si>
    <t>YAGUARA - HUILA</t>
  </si>
  <si>
    <t>RIOHACHA - LA GUAJIRA</t>
  </si>
  <si>
    <t>ALBANIA - LA GUAJIRA</t>
  </si>
  <si>
    <t>BARRANCAS - LA GUAJIRA</t>
  </si>
  <si>
    <t>DIBULLA - LA GUAJIRA</t>
  </si>
  <si>
    <t>DISTRACCION - LA GUAJIRA</t>
  </si>
  <si>
    <t>EL MOLINO - LA GUAJIRA</t>
  </si>
  <si>
    <t>FONSECA - LA GUAJIRA</t>
  </si>
  <si>
    <t>HATONUEVO - LA GUAJIRA</t>
  </si>
  <si>
    <t>LA JAGUA DEL PILAR - LA GUAJIRA</t>
  </si>
  <si>
    <t>MAICAO - LA GUAJIRA</t>
  </si>
  <si>
    <t>MANAURE - LA GUAJIRA</t>
  </si>
  <si>
    <t>SAN JUAN DEL CESAR - LA GUAJIRA</t>
  </si>
  <si>
    <t>URIBIA - LA GUAJIRA</t>
  </si>
  <si>
    <t>URUMITA - LA GUAJIRA</t>
  </si>
  <si>
    <t>VILLANUEVA - LA GUAJIRA</t>
  </si>
  <si>
    <t>SANTA MARTA - MAGDALENA</t>
  </si>
  <si>
    <t>ALGARROBO - MAGDALENA</t>
  </si>
  <si>
    <t>ARACATACA - MAGDALENA</t>
  </si>
  <si>
    <t>ARIGUANI - MAGDALENA</t>
  </si>
  <si>
    <t>CERRO SAN ANTONIO - MAGDALENA</t>
  </si>
  <si>
    <t>CHIVOLO - MAGDALENA</t>
  </si>
  <si>
    <t>CIENAGA - MAGDALENA</t>
  </si>
  <si>
    <t>CONCORDIA - MAGDALENA</t>
  </si>
  <si>
    <t>EL BANCO - MAGDALENA</t>
  </si>
  <si>
    <t>EL PIÑON - MAGDALENA</t>
  </si>
  <si>
    <t>EL RETEN - MAGDALENA</t>
  </si>
  <si>
    <t>FUNDACION - MAGDALENA</t>
  </si>
  <si>
    <t>GUAMAL - MAGDALENA</t>
  </si>
  <si>
    <t>NUEVA GRANADA - MAGDALENA</t>
  </si>
  <si>
    <t>PEDRAZA - MAGDALENA</t>
  </si>
  <si>
    <t>PIJIÑO DEL CARMEN - MAGDALENA</t>
  </si>
  <si>
    <t>PIVIJAY - MAGDALENA</t>
  </si>
  <si>
    <t>PLATO - MAGDALENA</t>
  </si>
  <si>
    <t>PUEBLOVIEJO - MAGDALENA</t>
  </si>
  <si>
    <t>REMOLINO - MAGDALENA</t>
  </si>
  <si>
    <t>SABANAS DE SAN ANGEL - MAGDALENA</t>
  </si>
  <si>
    <t>SALAMINA - MAGDALENA</t>
  </si>
  <si>
    <t>SAN SEBASTIAN DE BUENAVISTA - MAGDALENA</t>
  </si>
  <si>
    <t>SAN ZENON - MAGDALENA</t>
  </si>
  <si>
    <t>SANTA ANA - MAGDALENA</t>
  </si>
  <si>
    <t>SANTA BARBARA DE PINTO - MAGDALENA</t>
  </si>
  <si>
    <t>SITIONUEVO - MAGDALENA</t>
  </si>
  <si>
    <t>TENERIFE - MAGDALENA</t>
  </si>
  <si>
    <t>ZAPAYAN - MAGDALENA</t>
  </si>
  <si>
    <t>ZONA BANANERA - MAGDALENA</t>
  </si>
  <si>
    <t>VILLAVICENCIO - META</t>
  </si>
  <si>
    <t>ACACIAS - META</t>
  </si>
  <si>
    <t>BARRANCA DE UPIA - META</t>
  </si>
  <si>
    <t>CABUYARO - META</t>
  </si>
  <si>
    <t>CASTILLA LA NUEVA - META</t>
  </si>
  <si>
    <t>CUBARRAL - META</t>
  </si>
  <si>
    <t>CUMARAL - META</t>
  </si>
  <si>
    <t>EL CALVARIO - META</t>
  </si>
  <si>
    <t>EL CASTILLO - META</t>
  </si>
  <si>
    <t>EL DORADO - META</t>
  </si>
  <si>
    <t>FUENTE DE ORO - META</t>
  </si>
  <si>
    <t>GRANADA - META</t>
  </si>
  <si>
    <t>GUAMAL - META</t>
  </si>
  <si>
    <t>MAPIRIPAN - META</t>
  </si>
  <si>
    <t>MESETAS - META</t>
  </si>
  <si>
    <t>LA MACARENA - META</t>
  </si>
  <si>
    <t>URIBE - META</t>
  </si>
  <si>
    <t>LEJANIAS - META</t>
  </si>
  <si>
    <t>PUERTO CONCORDIA - META</t>
  </si>
  <si>
    <t>PUERTO GAITAN - META</t>
  </si>
  <si>
    <t>PUERTO LOPEZ - META</t>
  </si>
  <si>
    <t>PUERTO LLERAS - META</t>
  </si>
  <si>
    <t>PUERTO RICO - META</t>
  </si>
  <si>
    <t>RESTREPO - META</t>
  </si>
  <si>
    <t>SAN CARLOS DE GUAROA - META</t>
  </si>
  <si>
    <t>SAN JUAN DE ARAMA - META</t>
  </si>
  <si>
    <t>SAN JUANITO - META</t>
  </si>
  <si>
    <t>SAN MARTIN - META</t>
  </si>
  <si>
    <t>VISTAHERMOSA - META</t>
  </si>
  <si>
    <t>PASTO - NARIÑO</t>
  </si>
  <si>
    <t>ALBAN - NARIÑO</t>
  </si>
  <si>
    <t>ALDANA - NARIÑO</t>
  </si>
  <si>
    <t>ANCUYA - NARIÑO</t>
  </si>
  <si>
    <t>ARBOLEDA - NARIÑO</t>
  </si>
  <si>
    <t>BARBACOAS - NARIÑO</t>
  </si>
  <si>
    <t>BELEN - NARIÑO</t>
  </si>
  <si>
    <t>BUESACO - NARIÑO</t>
  </si>
  <si>
    <t>COLON - NARIÑO</t>
  </si>
  <si>
    <t>CONSACA - NARIÑO</t>
  </si>
  <si>
    <t>CONTADERO - NARIÑO</t>
  </si>
  <si>
    <t>CORDOBA - NARIÑO</t>
  </si>
  <si>
    <t>CUASPUD - NARIÑO</t>
  </si>
  <si>
    <t>CUMBAL - NARIÑO</t>
  </si>
  <si>
    <t>CUMBITARA - NARIÑO</t>
  </si>
  <si>
    <t>CHACHAGUI - NARIÑO</t>
  </si>
  <si>
    <t>EL CHARCO - NARIÑO</t>
  </si>
  <si>
    <t>EL PEÑOL - NARIÑO</t>
  </si>
  <si>
    <t>EL ROSARIO - NARIÑO</t>
  </si>
  <si>
    <t>EL TABLON DE GOMEZ - NARIÑO</t>
  </si>
  <si>
    <t>EL TAMBO - NARIÑO</t>
  </si>
  <si>
    <t>FUNES - NARIÑO</t>
  </si>
  <si>
    <t>GUACHUCAL - NARIÑO</t>
  </si>
  <si>
    <t>GUAITARILLA - NARIÑO</t>
  </si>
  <si>
    <t>GUALMATAN - NARIÑO</t>
  </si>
  <si>
    <t>ILES - NARIÑO</t>
  </si>
  <si>
    <t>IMUES - NARIÑO</t>
  </si>
  <si>
    <t>IPIALES - NARIÑO</t>
  </si>
  <si>
    <t>LA CRUZ - NARIÑO</t>
  </si>
  <si>
    <t>LA FLORIDA - NARIÑO</t>
  </si>
  <si>
    <t>LA LLANADA - NARIÑO</t>
  </si>
  <si>
    <t>LA TOLA - NARIÑO</t>
  </si>
  <si>
    <t>LA UNION - NARIÑO</t>
  </si>
  <si>
    <t>LEIVA - NARIÑO</t>
  </si>
  <si>
    <t>LINARES - NARIÑO</t>
  </si>
  <si>
    <t>LOS ANDES - NARIÑO</t>
  </si>
  <si>
    <t>MAGUI - NARIÑO</t>
  </si>
  <si>
    <t>MALLAMA - NARIÑO</t>
  </si>
  <si>
    <t>MOSQUERA - NARIÑO</t>
  </si>
  <si>
    <t>NARIÑO - NARIÑO</t>
  </si>
  <si>
    <t>OLAYA HERRERA - NARIÑO</t>
  </si>
  <si>
    <t>OSPINA - NARIÑO</t>
  </si>
  <si>
    <t>FRANCISCO PIZARRO - NARIÑO</t>
  </si>
  <si>
    <t>POLICARPA - NARIÑO</t>
  </si>
  <si>
    <t>POTOSI - NARIÑO</t>
  </si>
  <si>
    <t>PROVIDENCIA - NARIÑO</t>
  </si>
  <si>
    <t>PUERRES - NARIÑO</t>
  </si>
  <si>
    <t>PUPIALES - NARIÑO</t>
  </si>
  <si>
    <t>RICAURTE - NARIÑO</t>
  </si>
  <si>
    <t>ROBERTO PAYAN - NARIÑO</t>
  </si>
  <si>
    <t>SAMANIEGO - NARIÑO</t>
  </si>
  <si>
    <t>SANDONA - NARIÑO</t>
  </si>
  <si>
    <t>SAN BERNARDO - NARIÑO</t>
  </si>
  <si>
    <t>SAN LORENZO - NARIÑO</t>
  </si>
  <si>
    <t>SAN PABLO - NARIÑO</t>
  </si>
  <si>
    <t>SAN PEDRO DE CARTAGO - NARIÑO</t>
  </si>
  <si>
    <t>SANTA BARBARA - NARIÑO</t>
  </si>
  <si>
    <t>SANTACRUZ - NARIÑO</t>
  </si>
  <si>
    <t>SAPUYES - NARIÑO</t>
  </si>
  <si>
    <t>TAMINANGO - NARIÑO</t>
  </si>
  <si>
    <t>TANGUA - NARIÑO</t>
  </si>
  <si>
    <t>SAN ANDRES DE TUMACO - NARIÑO</t>
  </si>
  <si>
    <t>TUQUERRES - NARIÑO</t>
  </si>
  <si>
    <t>YACUANQUER - NARIÑO</t>
  </si>
  <si>
    <t>CUCUTA - NORTE DE SANTANDER</t>
  </si>
  <si>
    <t>ABREGO - NORTE DE SANTANDER</t>
  </si>
  <si>
    <t>ARBOLEDAS - NORTE DE SANTANDER</t>
  </si>
  <si>
    <t>BOCHALEMA - NORTE DE SANTANDER</t>
  </si>
  <si>
    <t>BUCARASICA - NORTE DE SANTANDER</t>
  </si>
  <si>
    <t>CACOTA - NORTE DE SANTANDER</t>
  </si>
  <si>
    <t>CACHIRA - NORTE DE SANTANDER</t>
  </si>
  <si>
    <t>CHINACOTA - NORTE DE SANTANDER</t>
  </si>
  <si>
    <t>CHITAGA - NORTE DE SANTANDER</t>
  </si>
  <si>
    <t>CONVENCION - NORTE DE SANTANDER</t>
  </si>
  <si>
    <t>CUCUTILLA - NORTE DE SANTANDER</t>
  </si>
  <si>
    <t>DURANIA - NORTE DE SANTANDER</t>
  </si>
  <si>
    <t>EL CARMEN - NORTE DE SANTANDER</t>
  </si>
  <si>
    <t>EL TARRA - NORTE DE SANTANDER</t>
  </si>
  <si>
    <t>EL ZULIA - NORTE DE SANTANDER</t>
  </si>
  <si>
    <t>GRAMALOTE - NORTE DE SANTANDER</t>
  </si>
  <si>
    <t>HACARI - NORTE DE SANTANDER</t>
  </si>
  <si>
    <t>HERRAN - NORTE DE SANTANDER</t>
  </si>
  <si>
    <t>LABATECA - NORTE DE SANTANDER</t>
  </si>
  <si>
    <t>LA ESPERANZA - NORTE DE SANTANDER</t>
  </si>
  <si>
    <t>LA PLAYA - NORTE DE SANTANDER</t>
  </si>
  <si>
    <t>LOS PATIOS - NORTE DE SANTANDER</t>
  </si>
  <si>
    <t>LOURDES - NORTE DE SANTANDER</t>
  </si>
  <si>
    <t>MUTISCUA - NORTE DE SANTANDER</t>
  </si>
  <si>
    <t>OCAÑA - NORTE DE SANTANDER</t>
  </si>
  <si>
    <t>PAMPLONA - NORTE DE SANTANDER</t>
  </si>
  <si>
    <t>PAMPLONITA - NORTE DE SANTANDER</t>
  </si>
  <si>
    <t>PUERTO SANTANDER - NORTE DE SANTANDER</t>
  </si>
  <si>
    <t>RAGONVALIA - NORTE DE SANTANDER</t>
  </si>
  <si>
    <t>SALAZAR - NORTE DE SANTANDER</t>
  </si>
  <si>
    <t>SAN CALIXTO - NORTE DE SANTANDER</t>
  </si>
  <si>
    <t>SAN CAYETANO - NORTE DE SANTANDER</t>
  </si>
  <si>
    <t>SANTIAGO - NORTE DE SANTANDER</t>
  </si>
  <si>
    <t>SARDINATA - NORTE DE SANTANDER</t>
  </si>
  <si>
    <t>SILOS - NORTE DE SANTANDER</t>
  </si>
  <si>
    <t>TEORAMA - NORTE DE SANTANDER</t>
  </si>
  <si>
    <t>TIBU - NORTE DE SANTANDER</t>
  </si>
  <si>
    <t>TOLEDO - NORTE DE SANTANDER</t>
  </si>
  <si>
    <t>VILLA CARO - NORTE DE SANTANDER</t>
  </si>
  <si>
    <t>VILLA DEL ROSARIO - NORTE DE SANTANDER</t>
  </si>
  <si>
    <t>ARMENIA - QUINDIO</t>
  </si>
  <si>
    <t>BUENAVISTA - QUINDIO</t>
  </si>
  <si>
    <t>CALARCA - QUINDIO</t>
  </si>
  <si>
    <t>CIRCASIA - QUINDIO</t>
  </si>
  <si>
    <t>CORDOBA - QUINDIO</t>
  </si>
  <si>
    <t>FILANDIA - QUINDIO</t>
  </si>
  <si>
    <t>GENOVA - QUINDIO</t>
  </si>
  <si>
    <t>LA TEBAIDA - QUINDIO</t>
  </si>
  <si>
    <t>MONTENEGRO - QUINDIO</t>
  </si>
  <si>
    <t>PIJAO - QUINDIO</t>
  </si>
  <si>
    <t>QUIMBAYA - QUINDIO</t>
  </si>
  <si>
    <t>SALENTO - QUINDIO</t>
  </si>
  <si>
    <t>PEREIRA - RISARALDA</t>
  </si>
  <si>
    <t>APIA - RISARALDA</t>
  </si>
  <si>
    <t>BALBOA - RISARALDA</t>
  </si>
  <si>
    <t>BELEN DE UMBRIA - RISARALDA</t>
  </si>
  <si>
    <t>DOSQUEBRADAS - RISARALDA</t>
  </si>
  <si>
    <t>GUATICA - RISARALDA</t>
  </si>
  <si>
    <t>LA CELIA - RISARALDA</t>
  </si>
  <si>
    <t>LA VIRGINIA - RISARALDA</t>
  </si>
  <si>
    <t>MARSELLA - RISARALDA</t>
  </si>
  <si>
    <t>MISTRATO - RISARALDA</t>
  </si>
  <si>
    <t>PUEBLO RICO - RISARALDA</t>
  </si>
  <si>
    <t>QUINCHIA - RISARALDA</t>
  </si>
  <si>
    <t>SANTA ROSA DE CABAL - RISARALDA</t>
  </si>
  <si>
    <t>SANTUARIO - RISARALDA</t>
  </si>
  <si>
    <t>BUCARAMANGA - SANTANDER</t>
  </si>
  <si>
    <t>AGUADA - SANTANDER</t>
  </si>
  <si>
    <t>ALBANIA - SANTANDER</t>
  </si>
  <si>
    <t>ARATOCA - SANTANDER</t>
  </si>
  <si>
    <t>BARBOSA - SANTANDER</t>
  </si>
  <si>
    <t>BARICHARA - SANTANDER</t>
  </si>
  <si>
    <t>BARRANCABERMEJA - SANTANDER</t>
  </si>
  <si>
    <t>BETULIA - SANTANDER</t>
  </si>
  <si>
    <t>BOLIVAR - SANTANDER</t>
  </si>
  <si>
    <t>CABRERA - SANTANDER</t>
  </si>
  <si>
    <t>CALIFORNIA - SANTANDER</t>
  </si>
  <si>
    <t>CAPITANEJO - SANTANDER</t>
  </si>
  <si>
    <t>CARCASI - SANTANDER</t>
  </si>
  <si>
    <t>CEPITA - SANTANDER</t>
  </si>
  <si>
    <t>CERRITO - SANTANDER</t>
  </si>
  <si>
    <t>CHARALA - SANTANDER</t>
  </si>
  <si>
    <t>CHARTA - SANTANDER</t>
  </si>
  <si>
    <t>CHIMA - SANTANDER</t>
  </si>
  <si>
    <t>CHIPATA - SANTANDER</t>
  </si>
  <si>
    <t>CIMITARRA - SANTANDER</t>
  </si>
  <si>
    <t>CONCEPCION - SANTANDER</t>
  </si>
  <si>
    <t>CONFINES - SANTANDER</t>
  </si>
  <si>
    <t>CONTRATACION - SANTANDER</t>
  </si>
  <si>
    <t>COROMORO - SANTANDER</t>
  </si>
  <si>
    <t>CURITI - SANTANDER</t>
  </si>
  <si>
    <t>EL CARMEN - SANTANDER</t>
  </si>
  <si>
    <t>EL GUACAMAYO - SANTANDER</t>
  </si>
  <si>
    <t>EL PEÑON - SANTANDER</t>
  </si>
  <si>
    <t>EL PLAYON - SANTANDER</t>
  </si>
  <si>
    <t>ENCINO - SANTANDER</t>
  </si>
  <si>
    <t>ENCISO - SANTANDER</t>
  </si>
  <si>
    <t>FLORIAN - SANTANDER</t>
  </si>
  <si>
    <t>FLORIDABLANCA - SANTANDER</t>
  </si>
  <si>
    <t>GALAN - SANTANDER</t>
  </si>
  <si>
    <t>GAMBITA - SANTANDER</t>
  </si>
  <si>
    <t>GIRON - SANTANDER</t>
  </si>
  <si>
    <t>GUACA - SANTANDER</t>
  </si>
  <si>
    <t>GUADALUPE - SANTANDER</t>
  </si>
  <si>
    <t>GUAPOTA - SANTANDER</t>
  </si>
  <si>
    <t>GUAVATA - SANTANDER</t>
  </si>
  <si>
    <t>GUEPSA - SANTANDER</t>
  </si>
  <si>
    <t>HATO - SANTANDER</t>
  </si>
  <si>
    <t>JESUS MARIA - SANTANDER</t>
  </si>
  <si>
    <t>JORDAN - SANTANDER</t>
  </si>
  <si>
    <t>LA BELLEZA - SANTANDER</t>
  </si>
  <si>
    <t>LANDAZURI - SANTANDER</t>
  </si>
  <si>
    <t>LA PAZ - SANTANDER</t>
  </si>
  <si>
    <t>LEBRIJA - SANTANDER</t>
  </si>
  <si>
    <t>LOS SANTOS - SANTANDER</t>
  </si>
  <si>
    <t>MACARAVITA - SANTANDER</t>
  </si>
  <si>
    <t>MALAGA - SANTANDER</t>
  </si>
  <si>
    <t>MATANZA - SANTANDER</t>
  </si>
  <si>
    <t>MOGOTES - SANTANDER</t>
  </si>
  <si>
    <t>MOLAGAVITA - SANTANDER</t>
  </si>
  <si>
    <t>OCAMONTE - SANTANDER</t>
  </si>
  <si>
    <t>OIBA - SANTANDER</t>
  </si>
  <si>
    <t>ONZAGA - SANTANDER</t>
  </si>
  <si>
    <t>PALMAR - SANTANDER</t>
  </si>
  <si>
    <t>PALMAS DEL SOCORRO - SANTANDER</t>
  </si>
  <si>
    <t>PARAMO - SANTANDER</t>
  </si>
  <si>
    <t>PIEDECUESTA - SANTANDER</t>
  </si>
  <si>
    <t>PINCHOTE - SANTANDER</t>
  </si>
  <si>
    <t>PUENTE NACIONAL - SANTANDER</t>
  </si>
  <si>
    <t>PUERTO PARRA - SANTANDER</t>
  </si>
  <si>
    <t>PUERTO WILCHES - SANTANDER</t>
  </si>
  <si>
    <t>RIONEGRO - SANTANDER</t>
  </si>
  <si>
    <t>SABANA DE TORRES - SANTANDER</t>
  </si>
  <si>
    <t>SAN ANDRES - SANTANDER</t>
  </si>
  <si>
    <t>SAN BENITO - SANTANDER</t>
  </si>
  <si>
    <t>SAN GIL - SANTANDER</t>
  </si>
  <si>
    <t>SAN JOAQUIN - SANTANDER</t>
  </si>
  <si>
    <t>SAN JOSE DE MIRANDA - SANTANDER</t>
  </si>
  <si>
    <t>SAN MIGUEL - SANTANDER</t>
  </si>
  <si>
    <t>SAN VICENTE DE CHUCURI - SANTANDER</t>
  </si>
  <si>
    <t>SANTA BARBARA - SANTANDER</t>
  </si>
  <si>
    <t>SANTA HELENA DEL OPON - SANTANDER</t>
  </si>
  <si>
    <t>SIMACOTA - SANTANDER</t>
  </si>
  <si>
    <t>SOCORRO - SANTANDER</t>
  </si>
  <si>
    <t>SUAITA - SANTANDER</t>
  </si>
  <si>
    <t>SUCRE - SANTANDER</t>
  </si>
  <si>
    <t>SURATA - SANTANDER</t>
  </si>
  <si>
    <t>TONA - SANTANDER</t>
  </si>
  <si>
    <t>VALLE DE SAN JOSE - SANTANDER</t>
  </si>
  <si>
    <t>VELEZ - SANTANDER</t>
  </si>
  <si>
    <t>VETAS - SANTANDER</t>
  </si>
  <si>
    <t>VILLANUEVA - SANTANDER</t>
  </si>
  <si>
    <t>ZAPATOCA - SANTANDER</t>
  </si>
  <si>
    <t>SINCELEJO - SUCRE</t>
  </si>
  <si>
    <t>BUENAVISTA - SUCRE</t>
  </si>
  <si>
    <t>CAIMITO - SUCRE</t>
  </si>
  <si>
    <t>COLOSO - SUCRE</t>
  </si>
  <si>
    <t>COROZAL - SUCRE</t>
  </si>
  <si>
    <t>COVEÑAS - SUCRE</t>
  </si>
  <si>
    <t>CHALAN - SUCRE</t>
  </si>
  <si>
    <t>EL ROBLE - SUCRE</t>
  </si>
  <si>
    <t>GALERAS - SUCRE</t>
  </si>
  <si>
    <t>GUARANDA - SUCRE</t>
  </si>
  <si>
    <t>LA UNION - SUCRE</t>
  </si>
  <si>
    <t>LOS PALMITOS - SUCRE</t>
  </si>
  <si>
    <t>MAJAGUAL - SUCRE</t>
  </si>
  <si>
    <t>MORROA - SUCRE</t>
  </si>
  <si>
    <t>OVEJAS - SUCRE</t>
  </si>
  <si>
    <t>PALMITO - SUCRE</t>
  </si>
  <si>
    <t>SAMPUES - SUCRE</t>
  </si>
  <si>
    <t>SAN BENITO ABAD - SUCRE</t>
  </si>
  <si>
    <t>SAN JUAN DE BETULIA - SUCRE</t>
  </si>
  <si>
    <t>SAN MARCOS - SUCRE</t>
  </si>
  <si>
    <t>SAN ONOFRE - SUCRE</t>
  </si>
  <si>
    <t>SAN PEDRO - SUCRE</t>
  </si>
  <si>
    <t>SAN LUIS DE SINCE - SUCRE</t>
  </si>
  <si>
    <t>SUCRE - SUCRE</t>
  </si>
  <si>
    <t>SANTIAGO DE TOLU - SUCRE</t>
  </si>
  <si>
    <t>TOLU VIEJO - SUCRE</t>
  </si>
  <si>
    <t>IBAGUE - TOLIMA</t>
  </si>
  <si>
    <t>ALPUJARRA - TOLIMA</t>
  </si>
  <si>
    <t>ALVARADO - TOLIMA</t>
  </si>
  <si>
    <t>AMBALEMA - TOLIMA</t>
  </si>
  <si>
    <t>ANZOATEGUI - TOLIMA</t>
  </si>
  <si>
    <t>ARMERO - TOLIMA</t>
  </si>
  <si>
    <t>ATACO - TOLIMA</t>
  </si>
  <si>
    <t>CAJAMARCA - TOLIMA</t>
  </si>
  <si>
    <t>CARMEN DE APICALA - TOLIMA</t>
  </si>
  <si>
    <t>CASABIANCA - TOLIMA</t>
  </si>
  <si>
    <t>CHAPARRAL - TOLIMA</t>
  </si>
  <si>
    <t>COELLO - TOLIMA</t>
  </si>
  <si>
    <t>COYAIMA - TOLIMA</t>
  </si>
  <si>
    <t>CUNDAY - TOLIMA</t>
  </si>
  <si>
    <t>DOLORES - TOLIMA</t>
  </si>
  <si>
    <t>ESPINAL - TOLIMA</t>
  </si>
  <si>
    <t>FALAN - TOLIMA</t>
  </si>
  <si>
    <t>FLANDES - TOLIMA</t>
  </si>
  <si>
    <t>FRESNO - TOLIMA</t>
  </si>
  <si>
    <t>GUAMO - TOLIMA</t>
  </si>
  <si>
    <t>HERVEO - TOLIMA</t>
  </si>
  <si>
    <t>HONDA - TOLIMA</t>
  </si>
  <si>
    <t>ICONONZO - TOLIMA</t>
  </si>
  <si>
    <t>LERIDA - TOLIMA</t>
  </si>
  <si>
    <t>LIBANO - TOLIMA</t>
  </si>
  <si>
    <t>MARIQUITA - TOLIMA</t>
  </si>
  <si>
    <t>MELGAR - TOLIMA</t>
  </si>
  <si>
    <t>MURILLO - TOLIMA</t>
  </si>
  <si>
    <t>NATAGAIMA - TOLIMA</t>
  </si>
  <si>
    <t>ORTEGA - TOLIMA</t>
  </si>
  <si>
    <t>PALOCABILDO - TOLIMA</t>
  </si>
  <si>
    <t>PIEDRAS - TOLIMA</t>
  </si>
  <si>
    <t>PLANADAS - TOLIMA</t>
  </si>
  <si>
    <t>PRADO - TOLIMA</t>
  </si>
  <si>
    <t>PURIFICACION - TOLIMA</t>
  </si>
  <si>
    <t>RIOBLANCO - TOLIMA</t>
  </si>
  <si>
    <t>RONCESVALLES - TOLIMA</t>
  </si>
  <si>
    <t>ROVIRA - TOLIMA</t>
  </si>
  <si>
    <t>SALDAÑA - TOLIMA</t>
  </si>
  <si>
    <t>SAN ANTONIO - TOLIMA</t>
  </si>
  <si>
    <t>SAN LUIS - TOLIMA</t>
  </si>
  <si>
    <t>SANTA ISABEL - TOLIMA</t>
  </si>
  <si>
    <t>SUAREZ - TOLIMA</t>
  </si>
  <si>
    <t>VALLE DE SAN JUAN - TOLIMA</t>
  </si>
  <si>
    <t>VENADILLO - TOLIMA</t>
  </si>
  <si>
    <t>VILLAHERMOSA - TOLIMA</t>
  </si>
  <si>
    <t>VILLARRICA - TOLIMA</t>
  </si>
  <si>
    <t>CALI - VALLE DEL CAUCA</t>
  </si>
  <si>
    <t>ALCALA - VALLE DEL CAUCA</t>
  </si>
  <si>
    <t>ANDALUCIA - VALLE DEL CAUCA</t>
  </si>
  <si>
    <t>ANSERMANUEVO - VALLE DEL CAUCA</t>
  </si>
  <si>
    <t>ARGELIA - VALLE DEL CAUCA</t>
  </si>
  <si>
    <t>BOLIVAR - VALLE DEL CAUCA</t>
  </si>
  <si>
    <t>BUENAVENTURA - VALLE DEL CAUCA</t>
  </si>
  <si>
    <t>GUADALAJARA DE BUGA - VALLE DEL CAUCA</t>
  </si>
  <si>
    <t>BUGALAGRANDE - VALLE DEL CAUCA</t>
  </si>
  <si>
    <t>CAICEDONIA - VALLE DEL CAUCA</t>
  </si>
  <si>
    <t>CALIMA - VALLE DEL CAUCA</t>
  </si>
  <si>
    <t>CANDELARIA - VALLE DEL CAUCA</t>
  </si>
  <si>
    <t>CARTAGO - VALLE DEL CAUCA</t>
  </si>
  <si>
    <t>DAGUA - VALLE DEL CAUCA</t>
  </si>
  <si>
    <t>EL AGUILA - VALLE DEL CAUCA</t>
  </si>
  <si>
    <t>EL CAIRO - VALLE DEL CAUCA</t>
  </si>
  <si>
    <t>EL CERRITO - VALLE DEL CAUCA</t>
  </si>
  <si>
    <t>EL DOVIO - VALLE DEL CAUCA</t>
  </si>
  <si>
    <t>FLORIDA - VALLE DEL CAUCA</t>
  </si>
  <si>
    <t>GINEBRA - VALLE DEL CAUCA</t>
  </si>
  <si>
    <t>GUACARI - VALLE DEL CAUCA</t>
  </si>
  <si>
    <t>JAMUNDI - VALLE DEL CAUCA</t>
  </si>
  <si>
    <t>LA CUMBRE - VALLE DEL CAUCA</t>
  </si>
  <si>
    <t>LA UNION - VALLE DEL CAUCA</t>
  </si>
  <si>
    <t>LA VICTORIA - VALLE DEL CAUCA</t>
  </si>
  <si>
    <t>OBANDO - VALLE DEL CAUCA</t>
  </si>
  <si>
    <t>PALMIRA - VALLE DEL CAUCA</t>
  </si>
  <si>
    <t>PRADERA - VALLE DEL CAUCA</t>
  </si>
  <si>
    <t>RESTREPO - VALLE DEL CAUCA</t>
  </si>
  <si>
    <t>RIOFRIO - VALLE DEL CAUCA</t>
  </si>
  <si>
    <t>ROLDANILLO - VALLE DEL CAUCA</t>
  </si>
  <si>
    <t>SAN PEDRO - VALLE DEL CAUCA</t>
  </si>
  <si>
    <t>SEVILLA - VALLE DEL CAUCA</t>
  </si>
  <si>
    <t>TORO - VALLE DEL CAUCA</t>
  </si>
  <si>
    <t>TRUJILLO - VALLE DEL CAUCA</t>
  </si>
  <si>
    <t>TULUA - VALLE DEL CAUCA</t>
  </si>
  <si>
    <t>ULLOA - VALLE DEL CAUCA</t>
  </si>
  <si>
    <t>VERSALLES - VALLE DEL CAUCA</t>
  </si>
  <si>
    <t>VIJES - VALLE DEL CAUCA</t>
  </si>
  <si>
    <t>YOTOCO - VALLE DEL CAUCA</t>
  </si>
  <si>
    <t>YUMBO - VALLE DEL CAUCA</t>
  </si>
  <si>
    <t>ZARZAL - VALLE DEL CAUCA</t>
  </si>
  <si>
    <t>ARAUCA - ARAUCA</t>
  </si>
  <si>
    <t>ARAUQUITA - ARAUCA</t>
  </si>
  <si>
    <t>CRAVO NORTE - ARAUCA</t>
  </si>
  <si>
    <t>FORTUL - ARAUCA</t>
  </si>
  <si>
    <t>PUERTO RONDON - ARAUCA</t>
  </si>
  <si>
    <t>SARAVENA - ARAUCA</t>
  </si>
  <si>
    <t>TAME - ARAUCA</t>
  </si>
  <si>
    <t>YOPAL - CASANARE</t>
  </si>
  <si>
    <t>AGUAZUL - CASANARE</t>
  </si>
  <si>
    <t>CHAMEZA - CASANARE</t>
  </si>
  <si>
    <t>HATO COROZAL - CASANARE</t>
  </si>
  <si>
    <t>LA SALINA - CASANARE</t>
  </si>
  <si>
    <t>MANI - CASANARE</t>
  </si>
  <si>
    <t>MONTERREY - CASANARE</t>
  </si>
  <si>
    <t>NUNCHIA - CASANARE</t>
  </si>
  <si>
    <t>OROCUE - CASANARE</t>
  </si>
  <si>
    <t>PAZ DE ARIPORO - CASANARE</t>
  </si>
  <si>
    <t>PORE - CASANARE</t>
  </si>
  <si>
    <t>RECETOR - CASANARE</t>
  </si>
  <si>
    <t>SABANALARGA - CASANARE</t>
  </si>
  <si>
    <t>SACAMA - CASANARE</t>
  </si>
  <si>
    <t>SAN LUIS DE PALENQUE - CASANARE</t>
  </si>
  <si>
    <t>TAMARA - CASANARE</t>
  </si>
  <si>
    <t>TAURAMENA - CASANARE</t>
  </si>
  <si>
    <t>TRINIDAD - CASANARE</t>
  </si>
  <si>
    <t>VILLANUEVA - CASANARE</t>
  </si>
  <si>
    <t>MOCOA - PUTUMAYO</t>
  </si>
  <si>
    <t>COLON - PUTUMAYO</t>
  </si>
  <si>
    <t>ORITO - PUTUMAYO</t>
  </si>
  <si>
    <t>PUERTO ASIS - PUTUMAYO</t>
  </si>
  <si>
    <t>PUERTO CAICEDO - PUTUMAYO</t>
  </si>
  <si>
    <t>PUERTO GUZMAN - PUTUMAYO</t>
  </si>
  <si>
    <t>LEGUIZAMO - PUTUMAYO</t>
  </si>
  <si>
    <t>SIBUNDOY - PUTUMAYO</t>
  </si>
  <si>
    <t>SAN FRANCISCO - PUTUMAYO</t>
  </si>
  <si>
    <t>SAN MIGUEL - PUTUMAYO</t>
  </si>
  <si>
    <t>SANTIAGO - PUTUMAYO</t>
  </si>
  <si>
    <t>VALLE DEL GUAMUEZ - PUTUMAYO</t>
  </si>
  <si>
    <t>VILLAGARZON - PUTUMAYO</t>
  </si>
  <si>
    <t>PROVIDENCIA - SAN ANDRES</t>
  </si>
  <si>
    <t>LETICIA - AMAZONAS</t>
  </si>
  <si>
    <t>PUERTO NARIÑO - AMAZONAS</t>
  </si>
  <si>
    <t>INIRIDA - GUAINIA</t>
  </si>
  <si>
    <t>SAN JOSE DEL GUAVIARE - GUAVIARE</t>
  </si>
  <si>
    <t>CALAMAR - GUAVIARE</t>
  </si>
  <si>
    <t>EL RETORNO - GUAVIARE</t>
  </si>
  <si>
    <t>MIRAFLORES - GUAVIARE</t>
  </si>
  <si>
    <t>MITU - VAUPES</t>
  </si>
  <si>
    <t>CARURU - VAUPES</t>
  </si>
  <si>
    <t>TARAIRA - VAUPES</t>
  </si>
  <si>
    <t>PUERTO CARREÑO - VICHADA</t>
  </si>
  <si>
    <t>LA PRIMAVERA - VICHADA</t>
  </si>
  <si>
    <t>SANTA ROSALIA - VICHADA</t>
  </si>
  <si>
    <t>CUMARIBO - VICHADA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</si>
</sst>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* #,##0.00_ ;_ * \-#,##0.00_ ;_ * &quot;-&quot;??_ ;_ @_ "/>
    <numFmt numFmtId="179" formatCode="0.0"/>
    <numFmt numFmtId="180" formatCode="_ * #,##0_ ;_ * \-#,##0_ ;_ * &quot;-&quot;??_ ;_ @_ "/>
    <numFmt numFmtId="181" formatCode="#,##0.0"/>
    <numFmt numFmtId="182" formatCode="[$-240A]General"/>
    <numFmt numFmtId="183" formatCode="[$-C0A]dd\-mmm\-yy;@"/>
    <numFmt numFmtId="184" formatCode="#,##0.0_);\(#,##0.0\)"/>
    <numFmt numFmtId="185" formatCode="0.000"/>
    <numFmt numFmtId="186" formatCode="0.0000000"/>
    <numFmt numFmtId="187" formatCode="0.00000000"/>
    <numFmt numFmtId="188" formatCode="0.000000000"/>
    <numFmt numFmtId="189" formatCode="0.0000000000"/>
    <numFmt numFmtId="190" formatCode="0.000000"/>
    <numFmt numFmtId="191" formatCode="0.00000"/>
    <numFmt numFmtId="192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b/>
      <sz val="8"/>
      <color indexed="13"/>
      <name val="Calibri"/>
      <family val="2"/>
    </font>
    <font>
      <b/>
      <sz val="8"/>
      <color indexed="9"/>
      <name val="Calibri"/>
      <family val="2"/>
    </font>
    <font>
      <b/>
      <sz val="8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00"/>
      <name val="Calibri"/>
      <family val="2"/>
    </font>
    <font>
      <b/>
      <sz val="8"/>
      <color theme="0"/>
      <name val="Calibri"/>
      <family val="2"/>
    </font>
    <font>
      <b/>
      <sz val="8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/>
    </border>
    <border>
      <left style="double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double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ck">
        <color theme="0"/>
      </right>
      <top style="thin">
        <color theme="0"/>
      </top>
      <bottom style="thin">
        <color theme="0"/>
      </bottom>
    </border>
    <border>
      <left/>
      <right style="thick">
        <color theme="0"/>
      </right>
      <top style="thin">
        <color theme="0"/>
      </top>
      <bottom/>
    </border>
    <border>
      <left style="thin">
        <color theme="0"/>
      </left>
      <right style="double">
        <color theme="0"/>
      </right>
      <top/>
      <bottom style="thin">
        <color theme="0"/>
      </bottom>
    </border>
    <border>
      <left/>
      <right style="double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/>
      <right style="thick">
        <color theme="0"/>
      </right>
      <top/>
      <bottom style="thin">
        <color theme="0"/>
      </bottom>
    </border>
    <border>
      <left style="thin">
        <color theme="0"/>
      </left>
      <right/>
      <top style="double">
        <color theme="0"/>
      </top>
      <bottom style="double">
        <color theme="0"/>
      </bottom>
    </border>
    <border>
      <left/>
      <right/>
      <top style="double">
        <color theme="0"/>
      </top>
      <bottom style="double">
        <color theme="0"/>
      </bottom>
    </border>
    <border>
      <left/>
      <right style="thin">
        <color theme="0"/>
      </right>
      <top style="double">
        <color theme="0"/>
      </top>
      <bottom style="double">
        <color theme="0"/>
      </bottom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2" borderId="0" applyNumberFormat="0" applyBorder="0" applyAlignment="0" applyProtection="0"/>
    <xf numFmtId="0" fontId="31" fillId="34" borderId="0" applyNumberFormat="0" applyBorder="0" applyAlignment="0" applyProtection="0"/>
    <xf numFmtId="0" fontId="4" fillId="7" borderId="0" applyNumberFormat="0" applyBorder="0" applyAlignment="0" applyProtection="0"/>
    <xf numFmtId="0" fontId="32" fillId="35" borderId="1" applyNumberFormat="0" applyAlignment="0" applyProtection="0"/>
    <xf numFmtId="0" fontId="5" fillId="36" borderId="2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3" fillId="37" borderId="3" applyNumberFormat="0" applyAlignment="0" applyProtection="0"/>
    <xf numFmtId="0" fontId="6" fillId="38" borderId="4" applyNumberFormat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3" fillId="40" borderId="0" applyNumberFormat="0" applyBorder="0" applyAlignment="0" applyProtection="0"/>
    <xf numFmtId="0" fontId="30" fillId="41" borderId="0" applyNumberFormat="0" applyBorder="0" applyAlignment="0" applyProtection="0"/>
    <xf numFmtId="0" fontId="3" fillId="42" borderId="0" applyNumberFormat="0" applyBorder="0" applyAlignment="0" applyProtection="0"/>
    <xf numFmtId="0" fontId="30" fillId="43" borderId="0" applyNumberFormat="0" applyBorder="0" applyAlignment="0" applyProtection="0"/>
    <xf numFmtId="0" fontId="3" fillId="44" borderId="0" applyNumberFormat="0" applyBorder="0" applyAlignment="0" applyProtection="0"/>
    <xf numFmtId="0" fontId="30" fillId="45" borderId="0" applyNumberFormat="0" applyBorder="0" applyAlignment="0" applyProtection="0"/>
    <xf numFmtId="0" fontId="3" fillId="29" borderId="0" applyNumberFormat="0" applyBorder="0" applyAlignment="0" applyProtection="0"/>
    <xf numFmtId="0" fontId="30" fillId="46" borderId="0" applyNumberFormat="0" applyBorder="0" applyAlignment="0" applyProtection="0"/>
    <xf numFmtId="0" fontId="3" fillId="31" borderId="0" applyNumberFormat="0" applyBorder="0" applyAlignment="0" applyProtection="0"/>
    <xf numFmtId="0" fontId="30" fillId="47" borderId="0" applyNumberFormat="0" applyBorder="0" applyAlignment="0" applyProtection="0"/>
    <xf numFmtId="0" fontId="3" fillId="48" borderId="0" applyNumberFormat="0" applyBorder="0" applyAlignment="0" applyProtection="0"/>
    <xf numFmtId="0" fontId="37" fillId="49" borderId="1" applyNumberFormat="0" applyAlignment="0" applyProtection="0"/>
    <xf numFmtId="0" fontId="9" fillId="13" borderId="2" applyNumberFormat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8" fillId="50" borderId="0" applyNumberFormat="0" applyBorder="0" applyAlignment="0" applyProtection="0"/>
    <xf numFmtId="0" fontId="10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51" borderId="0" applyNumberFormat="0" applyBorder="0" applyAlignment="0" applyProtection="0"/>
    <xf numFmtId="0" fontId="1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182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53" borderId="8" applyNumberFormat="0" applyFont="0" applyAlignment="0" applyProtection="0"/>
    <xf numFmtId="0" fontId="1" fillId="54" borderId="9" applyNumberFormat="0" applyFont="0" applyAlignment="0" applyProtection="0"/>
    <xf numFmtId="0" fontId="0" fillId="5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1" fillId="35" borderId="10" applyNumberFormat="0" applyAlignment="0" applyProtection="0"/>
    <xf numFmtId="0" fontId="12" fillId="36" borderId="11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45" fillId="0" borderId="13" applyNumberFormat="0" applyFill="0" applyAlignment="0" applyProtection="0"/>
    <xf numFmtId="0" fontId="17" fillId="0" borderId="14" applyNumberFormat="0" applyFill="0" applyAlignment="0" applyProtection="0"/>
    <xf numFmtId="0" fontId="36" fillId="0" borderId="15" applyNumberFormat="0" applyFill="0" applyAlignment="0" applyProtection="0"/>
    <xf numFmtId="0" fontId="8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Protection="0">
      <alignment horizontal="left"/>
    </xf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2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2" borderId="19" xfId="104" applyFont="1" applyFill="1" applyBorder="1" applyAlignment="1" applyProtection="1">
      <alignment horizontal="center"/>
      <protection hidden="1"/>
    </xf>
    <xf numFmtId="0" fontId="19" fillId="2" borderId="20" xfId="104" applyNumberFormat="1" applyFont="1" applyFill="1" applyBorder="1" applyAlignment="1" applyProtection="1">
      <alignment/>
      <protection hidden="1"/>
    </xf>
    <xf numFmtId="0" fontId="19" fillId="2" borderId="21" xfId="104" applyNumberFormat="1" applyFont="1" applyFill="1" applyBorder="1" applyAlignment="1" applyProtection="1">
      <alignment horizontal="center"/>
      <protection hidden="1"/>
    </xf>
    <xf numFmtId="179" fontId="47" fillId="55" borderId="22" xfId="114" applyNumberFormat="1" applyFont="1" applyFill="1" applyBorder="1" applyAlignment="1" applyProtection="1">
      <alignment horizontal="center" vertical="center"/>
      <protection hidden="1"/>
    </xf>
    <xf numFmtId="0" fontId="48" fillId="55" borderId="22" xfId="104" applyNumberFormat="1" applyFont="1" applyFill="1" applyBorder="1" applyAlignment="1" applyProtection="1">
      <alignment horizontal="center" vertical="center" wrapText="1"/>
      <protection hidden="1"/>
    </xf>
    <xf numFmtId="0" fontId="48" fillId="55" borderId="22" xfId="104" applyNumberFormat="1" applyFont="1" applyFill="1" applyBorder="1" applyAlignment="1" applyProtection="1">
      <alignment horizontal="center" vertical="center"/>
      <protection hidden="1"/>
    </xf>
    <xf numFmtId="0" fontId="21" fillId="26" borderId="22" xfId="145" applyFont="1" applyFill="1" applyBorder="1" applyAlignment="1" applyProtection="1">
      <alignment horizontal="center" vertical="center" wrapText="1"/>
      <protection hidden="1"/>
    </xf>
    <xf numFmtId="0" fontId="21" fillId="26" borderId="22" xfId="114" applyFont="1" applyFill="1" applyBorder="1" applyAlignment="1" applyProtection="1">
      <alignment horizontal="center" vertical="center" wrapText="1"/>
      <protection hidden="1"/>
    </xf>
    <xf numFmtId="0" fontId="21" fillId="26" borderId="22" xfId="0" applyFont="1" applyFill="1" applyBorder="1" applyAlignment="1" applyProtection="1">
      <alignment horizontal="center" vertical="center" wrapText="1"/>
      <protection/>
    </xf>
    <xf numFmtId="0" fontId="21" fillId="26" borderId="22" xfId="104" applyNumberFormat="1" applyFont="1" applyFill="1" applyBorder="1" applyAlignment="1" applyProtection="1">
      <alignment horizontal="center" vertical="center" wrapText="1"/>
      <protection hidden="1"/>
    </xf>
    <xf numFmtId="0" fontId="19" fillId="2" borderId="23" xfId="104" applyNumberFormat="1" applyFont="1" applyFill="1" applyBorder="1" applyAlignment="1" applyProtection="1">
      <alignment horizontal="center"/>
      <protection hidden="1"/>
    </xf>
    <xf numFmtId="0" fontId="19" fillId="2" borderId="24" xfId="104" applyNumberFormat="1" applyFont="1" applyFill="1" applyBorder="1" applyAlignment="1" applyProtection="1">
      <alignment/>
      <protection hidden="1"/>
    </xf>
    <xf numFmtId="0" fontId="20" fillId="2" borderId="25" xfId="104" applyFont="1" applyFill="1" applyBorder="1" applyAlignment="1" applyProtection="1">
      <alignment horizontal="center"/>
      <protection hidden="1"/>
    </xf>
    <xf numFmtId="0" fontId="19" fillId="2" borderId="26" xfId="104" applyNumberFormat="1" applyFont="1" applyFill="1" applyBorder="1" applyAlignment="1" applyProtection="1">
      <alignment horizontal="center"/>
      <protection hidden="1"/>
    </xf>
    <xf numFmtId="0" fontId="19" fillId="2" borderId="27" xfId="104" applyNumberFormat="1" applyFont="1" applyFill="1" applyBorder="1" applyAlignment="1" applyProtection="1">
      <alignment/>
      <protection hidden="1"/>
    </xf>
    <xf numFmtId="0" fontId="20" fillId="2" borderId="28" xfId="104" applyFont="1" applyFill="1" applyBorder="1" applyAlignment="1" applyProtection="1">
      <alignment horizontal="center"/>
      <protection hidden="1"/>
    </xf>
    <xf numFmtId="0" fontId="20" fillId="2" borderId="27" xfId="104" applyFont="1" applyFill="1" applyBorder="1" applyAlignment="1" applyProtection="1">
      <alignment/>
      <protection hidden="1"/>
    </xf>
    <xf numFmtId="0" fontId="21" fillId="2" borderId="27" xfId="104" applyFont="1" applyFill="1" applyBorder="1" applyProtection="1">
      <alignment/>
      <protection hidden="1"/>
    </xf>
    <xf numFmtId="0" fontId="19" fillId="2" borderId="24" xfId="104" applyNumberFormat="1" applyFont="1" applyFill="1" applyBorder="1" applyAlignment="1" applyProtection="1">
      <alignment horizontal="center"/>
      <protection hidden="1"/>
    </xf>
    <xf numFmtId="0" fontId="19" fillId="2" borderId="24" xfId="104" applyNumberFormat="1" applyFont="1" applyFill="1" applyBorder="1" applyAlignment="1" applyProtection="1">
      <alignment/>
      <protection hidden="1"/>
    </xf>
    <xf numFmtId="0" fontId="19" fillId="2" borderId="27" xfId="104" applyNumberFormat="1" applyFont="1" applyFill="1" applyBorder="1" applyAlignment="1" applyProtection="1">
      <alignment horizontal="center"/>
      <protection hidden="1"/>
    </xf>
    <xf numFmtId="0" fontId="19" fillId="2" borderId="27" xfId="104" applyNumberFormat="1" applyFont="1" applyFill="1" applyBorder="1" applyAlignment="1" applyProtection="1">
      <alignment/>
      <protection hidden="1"/>
    </xf>
    <xf numFmtId="0" fontId="20" fillId="2" borderId="29" xfId="104" applyFont="1" applyFill="1" applyBorder="1" applyAlignment="1" applyProtection="1">
      <alignment horizontal="center"/>
      <protection hidden="1"/>
    </xf>
    <xf numFmtId="0" fontId="19" fillId="2" borderId="29" xfId="104" applyNumberFormat="1" applyFont="1" applyFill="1" applyBorder="1" applyAlignment="1" applyProtection="1">
      <alignment horizontal="center"/>
      <protection hidden="1"/>
    </xf>
    <xf numFmtId="0" fontId="19" fillId="2" borderId="27" xfId="104" applyNumberFormat="1" applyFont="1" applyFill="1" applyBorder="1" applyAlignment="1" applyProtection="1">
      <alignment horizontal="left"/>
      <protection hidden="1"/>
    </xf>
    <xf numFmtId="0" fontId="20" fillId="2" borderId="27" xfId="104" applyNumberFormat="1" applyFont="1" applyFill="1" applyBorder="1" applyAlignment="1" applyProtection="1">
      <alignment horizontal="center"/>
      <protection hidden="1"/>
    </xf>
    <xf numFmtId="0" fontId="20" fillId="2" borderId="27" xfId="104" applyNumberFormat="1" applyFont="1" applyFill="1" applyBorder="1" applyAlignment="1" applyProtection="1">
      <alignment/>
      <protection hidden="1"/>
    </xf>
    <xf numFmtId="0" fontId="19" fillId="2" borderId="20" xfId="104" applyNumberFormat="1" applyFont="1" applyFill="1" applyBorder="1" applyAlignment="1" applyProtection="1">
      <alignment horizontal="center"/>
      <protection hidden="1"/>
    </xf>
    <xf numFmtId="0" fontId="19" fillId="2" borderId="20" xfId="104" applyNumberFormat="1" applyFont="1" applyFill="1" applyBorder="1" applyAlignment="1" applyProtection="1">
      <alignment/>
      <protection hidden="1"/>
    </xf>
    <xf numFmtId="0" fontId="19" fillId="2" borderId="30" xfId="104" applyNumberFormat="1" applyFont="1" applyFill="1" applyBorder="1" applyAlignment="1" applyProtection="1">
      <alignment horizontal="center"/>
      <protection hidden="1"/>
    </xf>
    <xf numFmtId="179" fontId="21" fillId="26" borderId="31" xfId="104" applyNumberFormat="1" applyFont="1" applyFill="1" applyBorder="1" applyAlignment="1" applyProtection="1">
      <alignment horizontal="center"/>
      <protection hidden="1"/>
    </xf>
    <xf numFmtId="179" fontId="21" fillId="56" borderId="31" xfId="104" applyNumberFormat="1" applyFont="1" applyFill="1" applyBorder="1" applyAlignment="1" applyProtection="1">
      <alignment horizontal="center"/>
      <protection hidden="1"/>
    </xf>
    <xf numFmtId="179" fontId="48" fillId="55" borderId="32" xfId="93" applyNumberFormat="1" applyFont="1" applyFill="1" applyBorder="1" applyAlignment="1" applyProtection="1">
      <alignment horizontal="center"/>
      <protection hidden="1"/>
    </xf>
    <xf numFmtId="0" fontId="21" fillId="56" borderId="22" xfId="114" applyFont="1" applyFill="1" applyBorder="1" applyAlignment="1" applyProtection="1">
      <alignment horizontal="center" vertical="center" wrapText="1"/>
      <protection hidden="1"/>
    </xf>
    <xf numFmtId="0" fontId="21" fillId="56" borderId="22" xfId="0" applyFont="1" applyFill="1" applyBorder="1" applyAlignment="1">
      <alignment horizontal="center" vertical="center" wrapText="1"/>
    </xf>
    <xf numFmtId="39" fontId="21" fillId="56" borderId="22" xfId="97" applyNumberFormat="1" applyFont="1" applyFill="1" applyBorder="1" applyAlignment="1" applyProtection="1">
      <alignment horizontal="center" vertical="center" wrapText="1"/>
      <protection hidden="1"/>
    </xf>
    <xf numFmtId="0" fontId="21" fillId="56" borderId="22" xfId="104" applyNumberFormat="1" applyFont="1" applyFill="1" applyBorder="1" applyAlignment="1" applyProtection="1">
      <alignment horizontal="center" vertical="center" wrapText="1"/>
      <protection hidden="1"/>
    </xf>
    <xf numFmtId="0" fontId="48" fillId="55" borderId="22" xfId="104" applyNumberFormat="1" applyFont="1" applyFill="1" applyBorder="1" applyAlignment="1" applyProtection="1">
      <alignment horizontal="center" vertical="center"/>
      <protection hidden="1"/>
    </xf>
    <xf numFmtId="179" fontId="21" fillId="57" borderId="33" xfId="114" applyNumberFormat="1" applyFont="1" applyFill="1" applyBorder="1" applyAlignment="1" applyProtection="1">
      <alignment horizontal="center"/>
      <protection hidden="1"/>
    </xf>
    <xf numFmtId="179" fontId="21" fillId="2" borderId="33" xfId="32" applyNumberFormat="1" applyFont="1" applyFill="1" applyBorder="1" applyAlignment="1" applyProtection="1">
      <alignment horizontal="center" wrapText="1"/>
      <protection hidden="1"/>
    </xf>
    <xf numFmtId="179" fontId="21" fillId="2" borderId="33" xfId="114" applyNumberFormat="1" applyFont="1" applyFill="1" applyBorder="1" applyAlignment="1" applyProtection="1">
      <alignment horizontal="center" wrapText="1"/>
      <protection hidden="1"/>
    </xf>
    <xf numFmtId="179" fontId="21" fillId="2" borderId="33" xfId="114" applyNumberFormat="1" applyFont="1" applyFill="1" applyBorder="1" applyAlignment="1" applyProtection="1">
      <alignment horizontal="center"/>
      <protection hidden="1"/>
    </xf>
    <xf numFmtId="179" fontId="21" fillId="2" borderId="34" xfId="32" applyNumberFormat="1" applyFont="1" applyFill="1" applyBorder="1" applyAlignment="1" applyProtection="1">
      <alignment horizontal="center" wrapText="1"/>
      <protection hidden="1"/>
    </xf>
    <xf numFmtId="179" fontId="21" fillId="2" borderId="34" xfId="114" applyNumberFormat="1" applyFont="1" applyFill="1" applyBorder="1" applyAlignment="1" applyProtection="1">
      <alignment horizontal="center" wrapText="1"/>
      <protection hidden="1"/>
    </xf>
    <xf numFmtId="179" fontId="21" fillId="2" borderId="34" xfId="114" applyNumberFormat="1" applyFont="1" applyFill="1" applyBorder="1" applyAlignment="1" applyProtection="1">
      <alignment horizontal="center"/>
      <protection hidden="1"/>
    </xf>
    <xf numFmtId="1" fontId="21" fillId="2" borderId="34" xfId="0" applyNumberFormat="1" applyFont="1" applyFill="1" applyBorder="1" applyAlignment="1" applyProtection="1">
      <alignment horizontal="center"/>
      <protection hidden="1"/>
    </xf>
    <xf numFmtId="179" fontId="21" fillId="2" borderId="35" xfId="32" applyNumberFormat="1" applyFont="1" applyFill="1" applyBorder="1" applyAlignment="1" applyProtection="1">
      <alignment horizontal="center" wrapText="1"/>
      <protection hidden="1"/>
    </xf>
    <xf numFmtId="179" fontId="21" fillId="2" borderId="35" xfId="114" applyNumberFormat="1" applyFont="1" applyFill="1" applyBorder="1" applyAlignment="1" applyProtection="1">
      <alignment horizontal="center" wrapText="1"/>
      <protection hidden="1"/>
    </xf>
    <xf numFmtId="179" fontId="21" fillId="2" borderId="35" xfId="114" applyNumberFormat="1" applyFont="1" applyFill="1" applyBorder="1" applyAlignment="1" applyProtection="1">
      <alignment horizontal="center"/>
      <protection hidden="1"/>
    </xf>
    <xf numFmtId="1" fontId="21" fillId="2" borderId="35" xfId="0" applyNumberFormat="1" applyFont="1" applyFill="1" applyBorder="1" applyAlignment="1" applyProtection="1">
      <alignment horizontal="center"/>
      <protection hidden="1"/>
    </xf>
    <xf numFmtId="179" fontId="21" fillId="2" borderId="34" xfId="114" applyNumberFormat="1" applyFont="1" applyFill="1" applyBorder="1" applyAlignment="1" applyProtection="1">
      <alignment horizontal="center"/>
      <protection hidden="1"/>
    </xf>
    <xf numFmtId="179" fontId="21" fillId="2" borderId="33" xfId="97" applyNumberFormat="1" applyFont="1" applyFill="1" applyBorder="1" applyAlignment="1" applyProtection="1">
      <alignment horizontal="center"/>
      <protection hidden="1"/>
    </xf>
    <xf numFmtId="1" fontId="21" fillId="2" borderId="33" xfId="114" applyNumberFormat="1" applyFont="1" applyFill="1" applyBorder="1" applyAlignment="1" applyProtection="1">
      <alignment horizontal="center"/>
      <protection hidden="1"/>
    </xf>
    <xf numFmtId="179" fontId="21" fillId="2" borderId="34" xfId="97" applyNumberFormat="1" applyFont="1" applyFill="1" applyBorder="1" applyAlignment="1" applyProtection="1">
      <alignment horizontal="center"/>
      <protection hidden="1"/>
    </xf>
    <xf numFmtId="1" fontId="21" fillId="2" borderId="34" xfId="114" applyNumberFormat="1" applyFont="1" applyFill="1" applyBorder="1" applyAlignment="1" applyProtection="1">
      <alignment horizontal="center"/>
      <protection hidden="1"/>
    </xf>
    <xf numFmtId="181" fontId="24" fillId="2" borderId="34" xfId="114" applyNumberFormat="1" applyFont="1" applyFill="1" applyBorder="1" applyAlignment="1" applyProtection="1">
      <alignment horizontal="center"/>
      <protection hidden="1"/>
    </xf>
    <xf numFmtId="1" fontId="21" fillId="2" borderId="34" xfId="114" applyNumberFormat="1" applyFont="1" applyFill="1" applyBorder="1" applyAlignment="1" applyProtection="1">
      <alignment horizontal="center"/>
      <protection hidden="1"/>
    </xf>
    <xf numFmtId="179" fontId="21" fillId="2" borderId="35" xfId="97" applyNumberFormat="1" applyFont="1" applyFill="1" applyBorder="1" applyAlignment="1" applyProtection="1">
      <alignment horizontal="center"/>
      <protection hidden="1"/>
    </xf>
    <xf numFmtId="1" fontId="21" fillId="2" borderId="35" xfId="114" applyNumberFormat="1" applyFont="1" applyFill="1" applyBorder="1" applyAlignment="1" applyProtection="1">
      <alignment horizontal="center"/>
      <protection hidden="1"/>
    </xf>
    <xf numFmtId="1" fontId="21" fillId="2" borderId="35" xfId="114" applyNumberFormat="1" applyFont="1" applyFill="1" applyBorder="1" applyAlignment="1" applyProtection="1">
      <alignment horizontal="center"/>
      <protection hidden="1"/>
    </xf>
    <xf numFmtId="179" fontId="20" fillId="2" borderId="33" xfId="97" applyNumberFormat="1" applyFont="1" applyFill="1" applyBorder="1" applyAlignment="1" applyProtection="1">
      <alignment horizontal="center"/>
      <protection hidden="1"/>
    </xf>
    <xf numFmtId="0" fontId="21" fillId="2" borderId="33" xfId="114" applyFont="1" applyFill="1" applyBorder="1" applyAlignment="1" applyProtection="1">
      <alignment horizontal="center"/>
      <protection hidden="1"/>
    </xf>
    <xf numFmtId="179" fontId="20" fillId="2" borderId="34" xfId="97" applyNumberFormat="1" applyFont="1" applyFill="1" applyBorder="1" applyAlignment="1" applyProtection="1">
      <alignment horizontal="center"/>
      <protection hidden="1"/>
    </xf>
    <xf numFmtId="0" fontId="21" fillId="2" borderId="34" xfId="114" applyFont="1" applyFill="1" applyBorder="1" applyAlignment="1" applyProtection="1">
      <alignment horizontal="center"/>
      <protection hidden="1"/>
    </xf>
    <xf numFmtId="179" fontId="20" fillId="2" borderId="35" xfId="97" applyNumberFormat="1" applyFont="1" applyFill="1" applyBorder="1" applyAlignment="1" applyProtection="1">
      <alignment horizontal="center"/>
      <protection hidden="1"/>
    </xf>
    <xf numFmtId="0" fontId="21" fillId="2" borderId="35" xfId="114" applyFont="1" applyFill="1" applyBorder="1" applyAlignment="1" applyProtection="1">
      <alignment horizontal="center"/>
      <protection hidden="1"/>
    </xf>
    <xf numFmtId="179" fontId="21" fillId="2" borderId="33" xfId="0" applyNumberFormat="1" applyFont="1" applyFill="1" applyBorder="1" applyAlignment="1">
      <alignment horizontal="center"/>
    </xf>
    <xf numFmtId="179" fontId="21" fillId="2" borderId="34" xfId="0" applyNumberFormat="1" applyFont="1" applyFill="1" applyBorder="1" applyAlignment="1">
      <alignment horizontal="center"/>
    </xf>
    <xf numFmtId="179" fontId="21" fillId="2" borderId="35" xfId="0" applyNumberFormat="1" applyFont="1" applyFill="1" applyBorder="1" applyAlignment="1">
      <alignment horizontal="center"/>
    </xf>
    <xf numFmtId="184" fontId="21" fillId="2" borderId="33" xfId="97" applyNumberFormat="1" applyFont="1" applyFill="1" applyBorder="1" applyAlignment="1" applyProtection="1">
      <alignment horizontal="center"/>
      <protection hidden="1"/>
    </xf>
    <xf numFmtId="184" fontId="21" fillId="2" borderId="34" xfId="97" applyNumberFormat="1" applyFont="1" applyFill="1" applyBorder="1" applyAlignment="1" applyProtection="1">
      <alignment horizontal="center"/>
      <protection hidden="1"/>
    </xf>
    <xf numFmtId="184" fontId="21" fillId="2" borderId="35" xfId="97" applyNumberFormat="1" applyFont="1" applyFill="1" applyBorder="1" applyAlignment="1" applyProtection="1">
      <alignment horizontal="center"/>
      <protection hidden="1"/>
    </xf>
    <xf numFmtId="179" fontId="21" fillId="57" borderId="33" xfId="114" applyNumberFormat="1" applyFont="1" applyFill="1" applyBorder="1" applyAlignment="1" applyProtection="1">
      <alignment horizontal="center"/>
      <protection hidden="1"/>
    </xf>
    <xf numFmtId="179" fontId="21" fillId="57" borderId="33" xfId="0" applyNumberFormat="1" applyFont="1" applyFill="1" applyBorder="1" applyAlignment="1">
      <alignment horizontal="center"/>
    </xf>
    <xf numFmtId="180" fontId="21" fillId="58" borderId="22" xfId="97" applyNumberFormat="1" applyFont="1" applyFill="1" applyBorder="1" applyAlignment="1" applyProtection="1">
      <alignment horizontal="center" vertical="center" wrapText="1"/>
      <protection hidden="1"/>
    </xf>
    <xf numFmtId="0" fontId="21" fillId="58" borderId="22" xfId="114" applyNumberFormat="1" applyFont="1" applyFill="1" applyBorder="1" applyAlignment="1" applyProtection="1">
      <alignment horizontal="center" vertical="center" wrapText="1"/>
      <protection hidden="1"/>
    </xf>
    <xf numFmtId="179" fontId="21" fillId="58" borderId="22" xfId="114" applyNumberFormat="1" applyFont="1" applyFill="1" applyBorder="1" applyAlignment="1" applyProtection="1">
      <alignment horizontal="center" vertical="center" wrapText="1"/>
      <protection hidden="1"/>
    </xf>
    <xf numFmtId="0" fontId="21" fillId="58" borderId="22" xfId="114" applyFont="1" applyFill="1" applyBorder="1" applyAlignment="1" applyProtection="1">
      <alignment horizontal="center" vertical="center" wrapText="1"/>
      <protection hidden="1"/>
    </xf>
    <xf numFmtId="0" fontId="21" fillId="58" borderId="22" xfId="114" applyFont="1" applyFill="1" applyBorder="1" applyAlignment="1" applyProtection="1">
      <alignment horizontal="center" vertical="center"/>
      <protection hidden="1"/>
    </xf>
    <xf numFmtId="0" fontId="21" fillId="59" borderId="22" xfId="114" applyFont="1" applyFill="1" applyBorder="1" applyAlignment="1" applyProtection="1">
      <alignment horizontal="center" vertical="center" wrapText="1"/>
      <protection hidden="1"/>
    </xf>
    <xf numFmtId="0" fontId="21" fillId="58" borderId="22" xfId="117" applyFont="1" applyFill="1" applyBorder="1" applyAlignment="1" applyProtection="1">
      <alignment horizontal="center" vertical="center" wrapText="1"/>
      <protection hidden="1"/>
    </xf>
    <xf numFmtId="0" fontId="21" fillId="58" borderId="22" xfId="104" applyNumberFormat="1" applyFont="1" applyFill="1" applyBorder="1" applyAlignment="1" applyProtection="1">
      <alignment horizontal="center" vertical="center" wrapText="1"/>
      <protection hidden="1"/>
    </xf>
    <xf numFmtId="179" fontId="21" fillId="58" borderId="31" xfId="104" applyNumberFormat="1" applyFont="1" applyFill="1" applyBorder="1" applyAlignment="1" applyProtection="1">
      <alignment horizontal="center"/>
      <protection hidden="1"/>
    </xf>
    <xf numFmtId="179" fontId="49" fillId="55" borderId="22" xfId="114" applyNumberFormat="1" applyFont="1" applyFill="1" applyBorder="1" applyAlignment="1" applyProtection="1">
      <alignment horizontal="center" vertical="center"/>
      <protection hidden="1"/>
    </xf>
    <xf numFmtId="179" fontId="21" fillId="57" borderId="33" xfId="0" applyNumberFormat="1" applyFont="1" applyFill="1" applyBorder="1" applyAlignment="1" applyProtection="1">
      <alignment horizontal="center"/>
      <protection hidden="1"/>
    </xf>
    <xf numFmtId="179" fontId="21" fillId="2" borderId="34" xfId="0" applyNumberFormat="1" applyFont="1" applyFill="1" applyBorder="1" applyAlignment="1" applyProtection="1">
      <alignment horizontal="center"/>
      <protection hidden="1"/>
    </xf>
    <xf numFmtId="179" fontId="21" fillId="2" borderId="36" xfId="114" applyNumberFormat="1" applyFont="1" applyFill="1" applyBorder="1" applyAlignment="1" applyProtection="1">
      <alignment horizontal="center"/>
      <protection hidden="1"/>
    </xf>
    <xf numFmtId="179" fontId="20" fillId="2" borderId="33" xfId="114" applyNumberFormat="1" applyFont="1" applyFill="1" applyBorder="1" applyAlignment="1" applyProtection="1">
      <alignment horizontal="center"/>
      <protection hidden="1"/>
    </xf>
    <xf numFmtId="179" fontId="20" fillId="2" borderId="34" xfId="114" applyNumberFormat="1" applyFont="1" applyFill="1" applyBorder="1" applyAlignment="1" applyProtection="1">
      <alignment horizontal="center"/>
      <protection hidden="1"/>
    </xf>
    <xf numFmtId="1" fontId="20" fillId="2" borderId="34" xfId="114" applyNumberFormat="1" applyFont="1" applyFill="1" applyBorder="1" applyAlignment="1" applyProtection="1">
      <alignment horizontal="center"/>
      <protection hidden="1"/>
    </xf>
    <xf numFmtId="179" fontId="20" fillId="2" borderId="35" xfId="114" applyNumberFormat="1" applyFont="1" applyFill="1" applyBorder="1" applyAlignment="1" applyProtection="1">
      <alignment horizontal="center"/>
      <protection hidden="1"/>
    </xf>
    <xf numFmtId="1" fontId="21" fillId="2" borderId="33" xfId="0" applyNumberFormat="1" applyFont="1" applyFill="1" applyBorder="1" applyAlignment="1" applyProtection="1">
      <alignment horizontal="center"/>
      <protection hidden="1"/>
    </xf>
    <xf numFmtId="179" fontId="0" fillId="0" borderId="0" xfId="0" applyNumberFormat="1" applyAlignment="1">
      <alignment/>
    </xf>
    <xf numFmtId="179" fontId="21" fillId="2" borderId="3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79" fontId="20" fillId="2" borderId="33" xfId="114" applyNumberFormat="1" applyFont="1" applyFill="1" applyBorder="1" applyAlignment="1" applyProtection="1">
      <alignment horizontal="center"/>
      <protection hidden="1"/>
    </xf>
    <xf numFmtId="179" fontId="20" fillId="2" borderId="34" xfId="114" applyNumberFormat="1" applyFont="1" applyFill="1" applyBorder="1" applyAlignment="1" applyProtection="1">
      <alignment horizontal="center"/>
      <protection hidden="1"/>
    </xf>
    <xf numFmtId="179" fontId="20" fillId="2" borderId="35" xfId="114" applyNumberFormat="1" applyFont="1" applyFill="1" applyBorder="1" applyAlignment="1" applyProtection="1">
      <alignment horizontal="center"/>
      <protection hidden="1"/>
    </xf>
    <xf numFmtId="179" fontId="20" fillId="2" borderId="36" xfId="114" applyNumberFormat="1" applyFont="1" applyFill="1" applyBorder="1" applyAlignment="1" applyProtection="1">
      <alignment horizontal="center"/>
      <protection hidden="1"/>
    </xf>
    <xf numFmtId="0" fontId="42" fillId="0" borderId="0" xfId="0" applyFont="1" applyAlignment="1">
      <alignment/>
    </xf>
    <xf numFmtId="2" fontId="49" fillId="55" borderId="22" xfId="114" applyNumberFormat="1" applyFont="1" applyFill="1" applyBorder="1" applyAlignment="1" applyProtection="1">
      <alignment horizontal="center" vertical="center"/>
      <protection hidden="1"/>
    </xf>
    <xf numFmtId="0" fontId="19" fillId="2" borderId="37" xfId="104" applyNumberFormat="1" applyFont="1" applyFill="1" applyBorder="1" applyAlignment="1" applyProtection="1">
      <alignment horizontal="center"/>
      <protection hidden="1"/>
    </xf>
    <xf numFmtId="179" fontId="0" fillId="56" borderId="0" xfId="0" applyNumberFormat="1" applyFill="1" applyAlignment="1">
      <alignment horizontal="center"/>
    </xf>
    <xf numFmtId="179" fontId="21" fillId="2" borderId="34" xfId="33" applyNumberFormat="1" applyFont="1" applyFill="1" applyBorder="1" applyAlignment="1" applyProtection="1">
      <alignment horizontal="center" wrapText="1"/>
      <protection hidden="1"/>
    </xf>
    <xf numFmtId="179" fontId="21" fillId="57" borderId="34" xfId="114" applyNumberFormat="1" applyFont="1" applyFill="1" applyBorder="1" applyAlignment="1" applyProtection="1">
      <alignment horizontal="center"/>
      <protection hidden="1"/>
    </xf>
    <xf numFmtId="179" fontId="21" fillId="57" borderId="34" xfId="0" applyNumberFormat="1" applyFont="1" applyFill="1" applyBorder="1" applyAlignment="1" applyProtection="1">
      <alignment horizontal="center"/>
      <protection hidden="1"/>
    </xf>
    <xf numFmtId="179" fontId="21" fillId="26" borderId="34" xfId="104" applyNumberFormat="1" applyFont="1" applyFill="1" applyBorder="1" applyAlignment="1" applyProtection="1">
      <alignment horizontal="center"/>
      <protection hidden="1"/>
    </xf>
    <xf numFmtId="179" fontId="21" fillId="2" borderId="34" xfId="98" applyNumberFormat="1" applyFont="1" applyFill="1" applyBorder="1" applyAlignment="1" applyProtection="1">
      <alignment horizontal="center"/>
      <protection hidden="1"/>
    </xf>
    <xf numFmtId="179" fontId="21" fillId="57" borderId="34" xfId="114" applyNumberFormat="1" applyFont="1" applyFill="1" applyBorder="1" applyAlignment="1" applyProtection="1">
      <alignment horizontal="center"/>
      <protection hidden="1"/>
    </xf>
    <xf numFmtId="179" fontId="21" fillId="2" borderId="34" xfId="124" applyNumberFormat="1" applyFont="1" applyFill="1" applyBorder="1" applyAlignment="1" applyProtection="1">
      <alignment horizontal="center"/>
      <protection hidden="1"/>
    </xf>
    <xf numFmtId="179" fontId="21" fillId="58" borderId="34" xfId="104" applyNumberFormat="1" applyFont="1" applyFill="1" applyBorder="1" applyAlignment="1" applyProtection="1">
      <alignment horizontal="center"/>
      <protection hidden="1"/>
    </xf>
    <xf numFmtId="179" fontId="21" fillId="57" borderId="34" xfId="0" applyNumberFormat="1" applyFont="1" applyFill="1" applyBorder="1" applyAlignment="1">
      <alignment horizontal="center"/>
    </xf>
    <xf numFmtId="184" fontId="21" fillId="2" borderId="34" xfId="98" applyNumberFormat="1" applyFont="1" applyFill="1" applyBorder="1" applyAlignment="1" applyProtection="1">
      <alignment horizontal="center"/>
      <protection hidden="1"/>
    </xf>
    <xf numFmtId="179" fontId="21" fillId="56" borderId="34" xfId="104" applyNumberFormat="1" applyFont="1" applyFill="1" applyBorder="1" applyAlignment="1" applyProtection="1">
      <alignment horizontal="center"/>
      <protection hidden="1"/>
    </xf>
    <xf numFmtId="179" fontId="48" fillId="55" borderId="34" xfId="93" applyNumberFormat="1" applyFont="1" applyFill="1" applyBorder="1" applyAlignment="1" applyProtection="1">
      <alignment horizontal="center"/>
      <protection hidden="1"/>
    </xf>
    <xf numFmtId="179" fontId="21" fillId="2" borderId="34" xfId="98" applyNumberFormat="1" applyFont="1" applyFill="1" applyBorder="1" applyAlignment="1" applyProtection="1">
      <alignment horizontal="center" vertical="center"/>
      <protection hidden="1"/>
    </xf>
    <xf numFmtId="0" fontId="47" fillId="55" borderId="22" xfId="104" applyFont="1" applyFill="1" applyBorder="1" applyAlignment="1" applyProtection="1">
      <alignment horizontal="center" vertical="center"/>
      <protection hidden="1"/>
    </xf>
    <xf numFmtId="0" fontId="48" fillId="55" borderId="38" xfId="104" applyFont="1" applyFill="1" applyBorder="1" applyAlignment="1" applyProtection="1">
      <alignment horizontal="center" vertical="center"/>
      <protection hidden="1"/>
    </xf>
    <xf numFmtId="0" fontId="48" fillId="55" borderId="39" xfId="104" applyFont="1" applyFill="1" applyBorder="1" applyAlignment="1" applyProtection="1">
      <alignment horizontal="center" vertical="center"/>
      <protection hidden="1"/>
    </xf>
    <xf numFmtId="0" fontId="48" fillId="55" borderId="40" xfId="104" applyFont="1" applyFill="1" applyBorder="1" applyAlignment="1" applyProtection="1">
      <alignment horizontal="center" vertical="center"/>
      <protection hidden="1"/>
    </xf>
  </cellXfs>
  <cellStyles count="133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6" xfId="29"/>
    <cellStyle name="20% - Énfasis6 2" xfId="30"/>
    <cellStyle name="40% - Énfasis1" xfId="31"/>
    <cellStyle name="40% - Énfasis1 2" xfId="32"/>
    <cellStyle name="40% - Énfasis1 2 2" xfId="33"/>
    <cellStyle name="40% - Énfasis2" xfId="34"/>
    <cellStyle name="40% - Énfasis2 2" xfId="35"/>
    <cellStyle name="40% - Énfasis3" xfId="36"/>
    <cellStyle name="40% - Énfasis3 2" xfId="37"/>
    <cellStyle name="40% - Énfasis3 2 2" xfId="38"/>
    <cellStyle name="40% - Énfasis4" xfId="39"/>
    <cellStyle name="40% - Énfasis4 2" xfId="40"/>
    <cellStyle name="40% - Énfasis5" xfId="41"/>
    <cellStyle name="40% - Énfasis5 2" xfId="42"/>
    <cellStyle name="40% - Énfasis6" xfId="43"/>
    <cellStyle name="40% - Énfasis6 2" xfId="44"/>
    <cellStyle name="60% - Énfasis1" xfId="45"/>
    <cellStyle name="60% - Énfasis1 2" xfId="46"/>
    <cellStyle name="60% - Énfasis2" xfId="47"/>
    <cellStyle name="60% - Énfasis2 2" xfId="48"/>
    <cellStyle name="60% - Énfasis3" xfId="49"/>
    <cellStyle name="60% - Énfasis3 2" xfId="50"/>
    <cellStyle name="60% - Énfasis3 2 2" xfId="51"/>
    <cellStyle name="60% - Énfasis4" xfId="52"/>
    <cellStyle name="60% - Énfasis4 2" xfId="53"/>
    <cellStyle name="60% - Énfasis4 2 2" xfId="54"/>
    <cellStyle name="60% - Énfasis5" xfId="55"/>
    <cellStyle name="60% - Énfasis5 2" xfId="56"/>
    <cellStyle name="60% - Énfasis6" xfId="57"/>
    <cellStyle name="60% - Énfasis6 2" xfId="58"/>
    <cellStyle name="60% - Énfasis6 2 2" xfId="59"/>
    <cellStyle name="Buena" xfId="60"/>
    <cellStyle name="Buena 2" xfId="61"/>
    <cellStyle name="Cálculo" xfId="62"/>
    <cellStyle name="Cálculo 2" xfId="63"/>
    <cellStyle name="Campo de la tabla dinámica" xfId="64"/>
    <cellStyle name="Categoría de la tabla dinámica" xfId="65"/>
    <cellStyle name="Celda de comprobación" xfId="66"/>
    <cellStyle name="Celda de comprobación 2" xfId="67"/>
    <cellStyle name="Celda vinculada" xfId="68"/>
    <cellStyle name="Celda vinculada 2" xfId="69"/>
    <cellStyle name="Encabezado 1" xfId="70"/>
    <cellStyle name="Encabezado 4" xfId="71"/>
    <cellStyle name="Encabezado 4 2" xfId="72"/>
    <cellStyle name="Énfasis1" xfId="73"/>
    <cellStyle name="Énfasis1 2" xfId="74"/>
    <cellStyle name="Énfasis2" xfId="75"/>
    <cellStyle name="Énfasis2 2" xfId="76"/>
    <cellStyle name="Énfasis3" xfId="77"/>
    <cellStyle name="Énfasis3 2" xfId="78"/>
    <cellStyle name="Énfasis4" xfId="79"/>
    <cellStyle name="Énfasis4 2" xfId="80"/>
    <cellStyle name="Énfasis5" xfId="81"/>
    <cellStyle name="Énfasis5 2" xfId="82"/>
    <cellStyle name="Énfasis6" xfId="83"/>
    <cellStyle name="Énfasis6 2" xfId="84"/>
    <cellStyle name="Entrada" xfId="85"/>
    <cellStyle name="Entrada 2" xfId="86"/>
    <cellStyle name="Esquina de la tabla dinámica" xfId="87"/>
    <cellStyle name="Excel Built-in Normal" xfId="88"/>
    <cellStyle name="Incorrecto" xfId="89"/>
    <cellStyle name="Incorrecto 2" xfId="90"/>
    <cellStyle name="Comma" xfId="91"/>
    <cellStyle name="Comma [0]" xfId="92"/>
    <cellStyle name="Millares 2" xfId="93"/>
    <cellStyle name="Millares 2 2" xfId="94"/>
    <cellStyle name="Millares 3" xfId="95"/>
    <cellStyle name="Millares 3 2" xfId="96"/>
    <cellStyle name="Millares 4" xfId="97"/>
    <cellStyle name="Millares 4 2" xfId="98"/>
    <cellStyle name="Currency" xfId="99"/>
    <cellStyle name="Currency [0]" xfId="100"/>
    <cellStyle name="Moneda [0] 2" xfId="101"/>
    <cellStyle name="Neutral" xfId="102"/>
    <cellStyle name="Neutral 2" xfId="103"/>
    <cellStyle name="Normal 15" xfId="104"/>
    <cellStyle name="Normal 15 3" xfId="105"/>
    <cellStyle name="Normal 18" xfId="106"/>
    <cellStyle name="Normal 2" xfId="107"/>
    <cellStyle name="Normal 2 2" xfId="108"/>
    <cellStyle name="Normal 3" xfId="109"/>
    <cellStyle name="Normal 3 2" xfId="110"/>
    <cellStyle name="Normal 3 3" xfId="111"/>
    <cellStyle name="Normal 4" xfId="112"/>
    <cellStyle name="Normal 44" xfId="113"/>
    <cellStyle name="Normal 5" xfId="114"/>
    <cellStyle name="Normal 5 2" xfId="115"/>
    <cellStyle name="Normal 53" xfId="116"/>
    <cellStyle name="Normal_Modelos Fórmula Rafael Aj2a 2" xfId="117"/>
    <cellStyle name="Notas" xfId="118"/>
    <cellStyle name="Notas 2" xfId="119"/>
    <cellStyle name="Notas 2 2" xfId="120"/>
    <cellStyle name="Percent" xfId="121"/>
    <cellStyle name="Porcentaje 2" xfId="122"/>
    <cellStyle name="Porcentaje 3" xfId="123"/>
    <cellStyle name="Porcentaje 3 2" xfId="124"/>
    <cellStyle name="Porcentaje 4" xfId="125"/>
    <cellStyle name="Porcentual 2" xfId="126"/>
    <cellStyle name="Porcentual 2 2" xfId="127"/>
    <cellStyle name="Porcentual 2 3" xfId="128"/>
    <cellStyle name="Resultado de la tabla dinámica" xfId="129"/>
    <cellStyle name="Salida" xfId="130"/>
    <cellStyle name="Salida 2" xfId="131"/>
    <cellStyle name="Texto de advertencia" xfId="132"/>
    <cellStyle name="Texto de advertencia 2" xfId="133"/>
    <cellStyle name="Texto explicativo" xfId="134"/>
    <cellStyle name="Texto explicativo 2" xfId="135"/>
    <cellStyle name="Título" xfId="136"/>
    <cellStyle name="Título 1 2" xfId="137"/>
    <cellStyle name="Título 2" xfId="138"/>
    <cellStyle name="Título 2 2" xfId="139"/>
    <cellStyle name="Título 3" xfId="140"/>
    <cellStyle name="Título 3 2" xfId="141"/>
    <cellStyle name="Título 4" xfId="142"/>
    <cellStyle name="Título de la tabla dinámica" xfId="143"/>
    <cellStyle name="Total" xfId="144"/>
    <cellStyle name="Total 2" xfId="145"/>
    <cellStyle name="Valor de la tabla dinámica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N24" sqref="AN24"/>
    </sheetView>
  </sheetViews>
  <sheetFormatPr defaultColWidth="11.421875" defaultRowHeight="15"/>
  <cols>
    <col min="1" max="1" width="7.00390625" style="1" customWidth="1"/>
    <col min="2" max="2" width="12.421875" style="1" bestFit="1" customWidth="1"/>
    <col min="3" max="3" width="23.421875" style="1" customWidth="1"/>
    <col min="4" max="4" width="4.8515625" style="1" customWidth="1"/>
    <col min="5" max="8" width="11.421875" style="0" customWidth="1"/>
    <col min="9" max="10" width="11.421875" style="1" customWidth="1"/>
    <col min="11" max="11" width="13.00390625" style="0" customWidth="1"/>
    <col min="12" max="12" width="13.421875" style="0" customWidth="1"/>
    <col min="13" max="13" width="14.28125" style="0" customWidth="1"/>
    <col min="14" max="17" width="11.421875" style="0" customWidth="1"/>
    <col min="18" max="18" width="13.57421875" style="0" customWidth="1"/>
    <col min="19" max="21" width="11.421875" style="0" customWidth="1"/>
    <col min="22" max="22" width="11.421875" style="1" customWidth="1"/>
    <col min="23" max="23" width="11.7109375" style="1" customWidth="1"/>
    <col min="24" max="24" width="13.140625" style="0" customWidth="1"/>
    <col min="25" max="25" width="14.28125" style="1" customWidth="1"/>
    <col min="26" max="26" width="11.421875" style="0" customWidth="1"/>
    <col min="27" max="30" width="11.421875" style="1" customWidth="1"/>
    <col min="31" max="31" width="16.00390625" style="1" customWidth="1"/>
    <col min="32" max="32" width="13.140625" style="0" customWidth="1"/>
    <col min="33" max="33" width="13.28125" style="1" customWidth="1"/>
    <col min="34" max="35" width="11.421875" style="1" customWidth="1"/>
    <col min="36" max="36" width="15.28125" style="1" customWidth="1"/>
    <col min="37" max="42" width="11.421875" style="0" customWidth="1"/>
  </cols>
  <sheetData>
    <row r="1" spans="1:40" ht="35.25" thickBot="1" thickTop="1">
      <c r="A1" s="6" t="s">
        <v>2</v>
      </c>
      <c r="B1" s="7" t="s">
        <v>3</v>
      </c>
      <c r="C1" s="7" t="s">
        <v>92</v>
      </c>
      <c r="D1" s="6" t="s">
        <v>5</v>
      </c>
      <c r="E1" s="8" t="s">
        <v>74</v>
      </c>
      <c r="F1" s="9" t="s">
        <v>75</v>
      </c>
      <c r="G1" s="9" t="s">
        <v>76</v>
      </c>
      <c r="H1" s="10" t="s">
        <v>0</v>
      </c>
      <c r="I1" s="10" t="s">
        <v>0</v>
      </c>
      <c r="J1" s="11" t="s">
        <v>77</v>
      </c>
      <c r="K1" s="76" t="s">
        <v>78</v>
      </c>
      <c r="L1" s="77" t="s">
        <v>93</v>
      </c>
      <c r="M1" s="78" t="s">
        <v>79</v>
      </c>
      <c r="N1" s="79" t="s">
        <v>80</v>
      </c>
      <c r="O1" s="79" t="s">
        <v>81</v>
      </c>
      <c r="P1" s="80" t="s">
        <v>82</v>
      </c>
      <c r="Q1" s="81" t="s">
        <v>83</v>
      </c>
      <c r="R1" s="78" t="s">
        <v>89</v>
      </c>
      <c r="S1" s="79" t="s">
        <v>84</v>
      </c>
      <c r="T1" s="79" t="s">
        <v>85</v>
      </c>
      <c r="U1" s="82" t="s">
        <v>86</v>
      </c>
      <c r="V1" s="82" t="s">
        <v>94</v>
      </c>
      <c r="W1" s="82" t="s">
        <v>95</v>
      </c>
      <c r="X1" s="79" t="s">
        <v>90</v>
      </c>
      <c r="Y1" s="83" t="s">
        <v>87</v>
      </c>
      <c r="Z1" s="35" t="s">
        <v>97</v>
      </c>
      <c r="AA1" s="35" t="s">
        <v>98</v>
      </c>
      <c r="AB1" s="35" t="s">
        <v>99</v>
      </c>
      <c r="AC1" s="35" t="s">
        <v>100</v>
      </c>
      <c r="AD1" s="35" t="s">
        <v>96</v>
      </c>
      <c r="AE1" s="35" t="s">
        <v>104</v>
      </c>
      <c r="AF1" s="36" t="s">
        <v>101</v>
      </c>
      <c r="AG1" s="36" t="s">
        <v>102</v>
      </c>
      <c r="AH1" s="36" t="s">
        <v>103</v>
      </c>
      <c r="AI1" s="36" t="s">
        <v>106</v>
      </c>
      <c r="AJ1" s="36" t="s">
        <v>108</v>
      </c>
      <c r="AK1" s="37" t="s">
        <v>105</v>
      </c>
      <c r="AL1" s="35" t="s">
        <v>107</v>
      </c>
      <c r="AM1" s="38" t="s">
        <v>88</v>
      </c>
      <c r="AN1" s="39" t="s">
        <v>91</v>
      </c>
    </row>
    <row r="2" spans="1:40" ht="12" customHeight="1" thickTop="1">
      <c r="A2" s="20">
        <v>5</v>
      </c>
      <c r="B2" s="21" t="s">
        <v>6</v>
      </c>
      <c r="C2" s="21" t="s">
        <v>47</v>
      </c>
      <c r="D2" s="103" t="s">
        <v>17</v>
      </c>
      <c r="E2" s="41">
        <v>88.66710044341623</v>
      </c>
      <c r="F2" s="42">
        <v>96.85185185185186</v>
      </c>
      <c r="G2" s="40">
        <f aca="true" t="shared" si="0" ref="G2:G33">(E2*(8/12))+(F2*(4/12))</f>
        <v>91.39535091289477</v>
      </c>
      <c r="H2" s="93">
        <v>77.694</v>
      </c>
      <c r="I2" s="86">
        <f aca="true" t="shared" si="1" ref="I2:I33">H2</f>
        <v>77.694</v>
      </c>
      <c r="J2" s="32">
        <f aca="true" t="shared" si="2" ref="J2:J33">(G2*(12/20))+(I2*(8/20))</f>
        <v>85.91481054773686</v>
      </c>
      <c r="K2" s="53">
        <v>83.47540983606557</v>
      </c>
      <c r="L2" s="54">
        <v>100</v>
      </c>
      <c r="M2" s="74">
        <f aca="true" t="shared" si="3" ref="M2:M33">(K2*(20/24))+(L2*(4/24))</f>
        <v>86.2295081967213</v>
      </c>
      <c r="N2" s="43" t="s">
        <v>1</v>
      </c>
      <c r="O2" s="63" t="s">
        <v>1</v>
      </c>
      <c r="P2" s="63" t="s">
        <v>1</v>
      </c>
      <c r="Q2" s="43">
        <v>100</v>
      </c>
      <c r="R2" s="40">
        <f aca="true" t="shared" si="4" ref="R2:R33">Q2</f>
        <v>100</v>
      </c>
      <c r="S2" s="62">
        <v>97.91666666666666</v>
      </c>
      <c r="T2" s="89">
        <v>81.30870750115508</v>
      </c>
      <c r="U2" s="97">
        <v>100</v>
      </c>
      <c r="V2" s="97">
        <v>96.09438567941416</v>
      </c>
      <c r="W2" s="97">
        <v>100</v>
      </c>
      <c r="X2" s="74">
        <f aca="true" t="shared" si="5" ref="X2:X33">(S2*(4/20))+(T2*(4/20))+(U2*(4/20))+(V2*4/20)+(W2*(4/20))</f>
        <v>95.06395196944719</v>
      </c>
      <c r="Y2" s="84">
        <f aca="true" t="shared" si="6" ref="Y2:Y33">(M2*(24/50))+(R2*(6/50))+(X2*(20/50))</f>
        <v>91.41574472220509</v>
      </c>
      <c r="Z2" s="43">
        <v>99.33333333333333</v>
      </c>
      <c r="AA2" s="43">
        <v>72.91666666666667</v>
      </c>
      <c r="AB2" s="43">
        <v>100</v>
      </c>
      <c r="AC2" s="43">
        <v>83.2</v>
      </c>
      <c r="AD2" s="43">
        <v>100</v>
      </c>
      <c r="AE2" s="40">
        <f aca="true" t="shared" si="7" ref="AE2:AE33">(Z2*(4/16))+(AA2*(3/16))+(AB2*(3/16))+(AC2*(3/16))+(AD2*(3/16))</f>
        <v>91.60520833333334</v>
      </c>
      <c r="AF2" s="68">
        <v>63.1578947368421</v>
      </c>
      <c r="AG2" s="68">
        <v>75</v>
      </c>
      <c r="AH2" s="68">
        <v>70.58823529411765</v>
      </c>
      <c r="AI2" s="68">
        <v>33.64485981308411</v>
      </c>
      <c r="AJ2" s="75">
        <v>60.59774746101097</v>
      </c>
      <c r="AK2" s="71">
        <v>75</v>
      </c>
      <c r="AL2" s="40">
        <f aca="true" t="shared" si="8" ref="AL2:AL33">AK2</f>
        <v>75</v>
      </c>
      <c r="AM2" s="33">
        <f aca="true" t="shared" si="9" ref="AM2:AM33">(AE2*(16/30))+(AJ2*(8/30))+(AL2*(6/30))</f>
        <v>80.01551043404737</v>
      </c>
      <c r="AN2" s="34">
        <f>(J2*(20/100))+(Y2*(50/100))+(AM2*(30/100))</f>
        <v>86.89548760086413</v>
      </c>
    </row>
    <row r="3" spans="1:40" ht="12" customHeight="1">
      <c r="A3" s="22">
        <v>8</v>
      </c>
      <c r="B3" s="23" t="s">
        <v>35</v>
      </c>
      <c r="C3" s="23" t="s">
        <v>61</v>
      </c>
      <c r="D3" s="24">
        <v>1</v>
      </c>
      <c r="E3" s="44">
        <v>86.59051083786859</v>
      </c>
      <c r="F3" s="45">
        <v>79.42562067562068</v>
      </c>
      <c r="G3" s="40">
        <f t="shared" si="0"/>
        <v>84.20221411711928</v>
      </c>
      <c r="H3" s="47">
        <v>50.019999999999996</v>
      </c>
      <c r="I3" s="86">
        <f t="shared" si="1"/>
        <v>50.019999999999996</v>
      </c>
      <c r="J3" s="32">
        <f t="shared" si="2"/>
        <v>70.52932847027157</v>
      </c>
      <c r="K3" s="55">
        <v>58.028887000849615</v>
      </c>
      <c r="L3" s="56">
        <v>100</v>
      </c>
      <c r="M3" s="74">
        <f t="shared" si="3"/>
        <v>65.024072500708</v>
      </c>
      <c r="N3" s="46" t="s">
        <v>1</v>
      </c>
      <c r="O3" s="65" t="s">
        <v>1</v>
      </c>
      <c r="P3" s="65" t="s">
        <v>1</v>
      </c>
      <c r="Q3" s="58">
        <v>100</v>
      </c>
      <c r="R3" s="40">
        <f t="shared" si="4"/>
        <v>100</v>
      </c>
      <c r="S3" s="64">
        <v>97.5</v>
      </c>
      <c r="T3" s="90">
        <v>88.04335260932484</v>
      </c>
      <c r="U3" s="98">
        <v>100</v>
      </c>
      <c r="V3" s="97">
        <v>91.42207915167582</v>
      </c>
      <c r="W3" s="97">
        <v>100</v>
      </c>
      <c r="X3" s="74">
        <f t="shared" si="5"/>
        <v>95.39308635220013</v>
      </c>
      <c r="Y3" s="84">
        <f t="shared" si="6"/>
        <v>81.3687893412199</v>
      </c>
      <c r="Z3" s="46">
        <v>55.49425287356322</v>
      </c>
      <c r="AA3" s="43">
        <v>69.44444444444444</v>
      </c>
      <c r="AB3" s="43">
        <v>100</v>
      </c>
      <c r="AC3" s="43">
        <v>68.8</v>
      </c>
      <c r="AD3" s="43">
        <v>96.3855421686747</v>
      </c>
      <c r="AE3" s="40">
        <f t="shared" si="7"/>
        <v>76.61668570835064</v>
      </c>
      <c r="AF3" s="69">
        <v>100</v>
      </c>
      <c r="AG3" s="68">
        <v>81.25</v>
      </c>
      <c r="AH3" s="68">
        <v>64.70588235294117</v>
      </c>
      <c r="AI3" s="68">
        <v>77.57009345794393</v>
      </c>
      <c r="AJ3" s="75">
        <v>80.88149395272127</v>
      </c>
      <c r="AK3" s="72">
        <v>56.666666666666664</v>
      </c>
      <c r="AL3" s="40">
        <f t="shared" si="8"/>
        <v>56.666666666666664</v>
      </c>
      <c r="AM3" s="33">
        <f t="shared" si="9"/>
        <v>73.76396409851267</v>
      </c>
      <c r="AN3" s="34">
        <f aca="true" t="shared" si="10" ref="AN3:AN33">(J3*(20/100))+(Y3*(50/100))+(AM3*(30/100))</f>
        <v>76.91944959421807</v>
      </c>
    </row>
    <row r="4" spans="1:40" ht="12" customHeight="1">
      <c r="A4" s="22">
        <v>13</v>
      </c>
      <c r="B4" s="23" t="s">
        <v>14</v>
      </c>
      <c r="C4" s="23" t="s">
        <v>55</v>
      </c>
      <c r="D4" s="25">
        <v>2</v>
      </c>
      <c r="E4" s="44">
        <v>78.54089069453075</v>
      </c>
      <c r="F4" s="45">
        <v>77.11182336182335</v>
      </c>
      <c r="G4" s="40">
        <f t="shared" si="0"/>
        <v>78.0645349169616</v>
      </c>
      <c r="H4" s="47">
        <v>58.734</v>
      </c>
      <c r="I4" s="86">
        <f t="shared" si="1"/>
        <v>58.734</v>
      </c>
      <c r="J4" s="32">
        <f t="shared" si="2"/>
        <v>70.33232095017696</v>
      </c>
      <c r="K4" s="55">
        <v>81.44513826940232</v>
      </c>
      <c r="L4" s="56">
        <v>100</v>
      </c>
      <c r="M4" s="74">
        <f t="shared" si="3"/>
        <v>84.53761522450193</v>
      </c>
      <c r="N4" s="46" t="s">
        <v>1</v>
      </c>
      <c r="O4" s="65" t="s">
        <v>1</v>
      </c>
      <c r="P4" s="65" t="s">
        <v>1</v>
      </c>
      <c r="Q4" s="58">
        <v>96.3455149501661</v>
      </c>
      <c r="R4" s="40">
        <f t="shared" si="4"/>
        <v>96.3455149501661</v>
      </c>
      <c r="S4" s="64">
        <v>92.91666666666667</v>
      </c>
      <c r="T4" s="90">
        <v>75.17933399642959</v>
      </c>
      <c r="U4" s="98">
        <v>100</v>
      </c>
      <c r="V4" s="97">
        <v>85.51823763091369</v>
      </c>
      <c r="W4" s="97">
        <v>50</v>
      </c>
      <c r="X4" s="74">
        <f t="shared" si="5"/>
        <v>80.722847658802</v>
      </c>
      <c r="Y4" s="84">
        <f t="shared" si="6"/>
        <v>84.42865616530166</v>
      </c>
      <c r="Z4" s="46">
        <v>50.18390804597701</v>
      </c>
      <c r="AA4" s="43">
        <v>50.00000000000001</v>
      </c>
      <c r="AB4" s="43">
        <v>40</v>
      </c>
      <c r="AC4" s="43">
        <v>67.2</v>
      </c>
      <c r="AD4" s="43">
        <v>95.50561797752809</v>
      </c>
      <c r="AE4" s="40">
        <f t="shared" si="7"/>
        <v>59.92828038228077</v>
      </c>
      <c r="AF4" s="69">
        <v>73.68421052631578</v>
      </c>
      <c r="AG4" s="68">
        <v>81.25</v>
      </c>
      <c r="AH4" s="68">
        <v>64.70588235294117</v>
      </c>
      <c r="AI4" s="68">
        <v>40.18691588785047</v>
      </c>
      <c r="AJ4" s="75">
        <v>64.95675219177686</v>
      </c>
      <c r="AK4" s="72">
        <v>50</v>
      </c>
      <c r="AL4" s="40">
        <f t="shared" si="8"/>
        <v>50</v>
      </c>
      <c r="AM4" s="33">
        <f t="shared" si="9"/>
        <v>59.28355012169024</v>
      </c>
      <c r="AN4" s="34">
        <f t="shared" si="10"/>
        <v>74.06585730919329</v>
      </c>
    </row>
    <row r="5" spans="1:40" ht="12" customHeight="1">
      <c r="A5" s="22">
        <v>15</v>
      </c>
      <c r="B5" s="23" t="s">
        <v>10</v>
      </c>
      <c r="C5" s="23" t="s">
        <v>48</v>
      </c>
      <c r="D5" s="24">
        <v>1</v>
      </c>
      <c r="E5" s="44">
        <v>65.63297667245035</v>
      </c>
      <c r="F5" s="45">
        <v>80.90964590964592</v>
      </c>
      <c r="G5" s="40">
        <f t="shared" si="0"/>
        <v>70.72519975151553</v>
      </c>
      <c r="H5" s="47">
        <v>58.53</v>
      </c>
      <c r="I5" s="86">
        <f t="shared" si="1"/>
        <v>58.53</v>
      </c>
      <c r="J5" s="32">
        <f t="shared" si="2"/>
        <v>65.84711985090932</v>
      </c>
      <c r="K5" s="55">
        <v>96.12137203166226</v>
      </c>
      <c r="L5" s="56">
        <v>100</v>
      </c>
      <c r="M5" s="74">
        <f t="shared" si="3"/>
        <v>96.7678100263852</v>
      </c>
      <c r="N5" s="46" t="s">
        <v>1</v>
      </c>
      <c r="O5" s="65" t="s">
        <v>1</v>
      </c>
      <c r="P5" s="65" t="s">
        <v>1</v>
      </c>
      <c r="Q5" s="58">
        <v>100</v>
      </c>
      <c r="R5" s="40">
        <f t="shared" si="4"/>
        <v>100</v>
      </c>
      <c r="S5" s="64">
        <v>98.61111111111111</v>
      </c>
      <c r="T5" s="90">
        <v>83.95225607725608</v>
      </c>
      <c r="U5" s="98">
        <v>100</v>
      </c>
      <c r="V5" s="97">
        <v>94.83554529717253</v>
      </c>
      <c r="W5" s="97">
        <v>100</v>
      </c>
      <c r="X5" s="74">
        <f t="shared" si="5"/>
        <v>95.47978249710795</v>
      </c>
      <c r="Y5" s="84">
        <f t="shared" si="6"/>
        <v>96.64046181150808</v>
      </c>
      <c r="Z5" s="46">
        <v>98.75862068965517</v>
      </c>
      <c r="AA5" s="43">
        <v>72.91666666666667</v>
      </c>
      <c r="AB5" s="43">
        <v>60</v>
      </c>
      <c r="AC5" s="43">
        <v>76</v>
      </c>
      <c r="AD5" s="43">
        <v>79.7872340425532</v>
      </c>
      <c r="AE5" s="40">
        <f t="shared" si="7"/>
        <v>78.82163655539252</v>
      </c>
      <c r="AF5" s="69">
        <v>100</v>
      </c>
      <c r="AG5" s="68">
        <v>75</v>
      </c>
      <c r="AH5" s="68">
        <v>64.70588235294117</v>
      </c>
      <c r="AI5" s="68">
        <v>49.532710280373834</v>
      </c>
      <c r="AJ5" s="75">
        <v>72.30964815832874</v>
      </c>
      <c r="AK5" s="72">
        <v>50</v>
      </c>
      <c r="AL5" s="40">
        <f t="shared" si="8"/>
        <v>50</v>
      </c>
      <c r="AM5" s="33">
        <f t="shared" si="9"/>
        <v>71.32077900509701</v>
      </c>
      <c r="AN5" s="34">
        <f t="shared" si="10"/>
        <v>82.88588857746501</v>
      </c>
    </row>
    <row r="6" spans="1:40" ht="12" customHeight="1">
      <c r="A6" s="22">
        <v>17</v>
      </c>
      <c r="B6" s="23" t="s">
        <v>18</v>
      </c>
      <c r="C6" s="23" t="s">
        <v>62</v>
      </c>
      <c r="D6" s="25">
        <v>2</v>
      </c>
      <c r="E6" s="44">
        <v>68.46129747445536</v>
      </c>
      <c r="F6" s="45">
        <v>82.69179894179895</v>
      </c>
      <c r="G6" s="40">
        <f t="shared" si="0"/>
        <v>73.20479796356989</v>
      </c>
      <c r="H6" s="47">
        <v>42.356</v>
      </c>
      <c r="I6" s="86">
        <f t="shared" si="1"/>
        <v>42.356</v>
      </c>
      <c r="J6" s="32">
        <f t="shared" si="2"/>
        <v>60.86527877814193</v>
      </c>
      <c r="K6" s="55">
        <v>83.71428571428572</v>
      </c>
      <c r="L6" s="56">
        <v>100</v>
      </c>
      <c r="M6" s="74">
        <f t="shared" si="3"/>
        <v>86.42857142857144</v>
      </c>
      <c r="N6" s="46" t="s">
        <v>1</v>
      </c>
      <c r="O6" s="65" t="s">
        <v>1</v>
      </c>
      <c r="P6" s="65" t="s">
        <v>1</v>
      </c>
      <c r="Q6" s="58">
        <v>100</v>
      </c>
      <c r="R6" s="40">
        <f t="shared" si="4"/>
        <v>100</v>
      </c>
      <c r="S6" s="64">
        <v>95.83333333333334</v>
      </c>
      <c r="T6" s="90">
        <v>87.86914488017429</v>
      </c>
      <c r="U6" s="98">
        <v>90.773775</v>
      </c>
      <c r="V6" s="97">
        <v>77.38693467336684</v>
      </c>
      <c r="W6" s="97">
        <v>80.03496503496504</v>
      </c>
      <c r="X6" s="74">
        <f t="shared" si="5"/>
        <v>86.3796305843679</v>
      </c>
      <c r="Y6" s="84">
        <f t="shared" si="6"/>
        <v>88.03756651946145</v>
      </c>
      <c r="Z6" s="46">
        <v>66.20689655172414</v>
      </c>
      <c r="AA6" s="43">
        <v>69.44444444444444</v>
      </c>
      <c r="AB6" s="43">
        <v>0</v>
      </c>
      <c r="AC6" s="43">
        <v>71.2</v>
      </c>
      <c r="AD6" s="43">
        <v>70</v>
      </c>
      <c r="AE6" s="40">
        <f t="shared" si="7"/>
        <v>56.04755747126437</v>
      </c>
      <c r="AF6" s="69">
        <v>26.31578947368421</v>
      </c>
      <c r="AG6" s="68">
        <v>50</v>
      </c>
      <c r="AH6" s="68">
        <v>64.70588235294117</v>
      </c>
      <c r="AI6" s="68">
        <v>60.747663551401864</v>
      </c>
      <c r="AJ6" s="75">
        <v>50.44233384450681</v>
      </c>
      <c r="AK6" s="72">
        <v>31.666666666666664</v>
      </c>
      <c r="AL6" s="40">
        <f t="shared" si="8"/>
        <v>31.666666666666664</v>
      </c>
      <c r="AM6" s="33">
        <f t="shared" si="9"/>
        <v>49.67665300987615</v>
      </c>
      <c r="AN6" s="34">
        <f t="shared" si="10"/>
        <v>71.09483491832195</v>
      </c>
    </row>
    <row r="7" spans="1:40" ht="12" customHeight="1">
      <c r="A7" s="22">
        <v>18</v>
      </c>
      <c r="B7" s="23" t="s">
        <v>29</v>
      </c>
      <c r="C7" s="23" t="s">
        <v>67</v>
      </c>
      <c r="D7" s="25">
        <v>4</v>
      </c>
      <c r="E7" s="44">
        <v>62.46042847848313</v>
      </c>
      <c r="F7" s="45">
        <v>87.8144078144078</v>
      </c>
      <c r="G7" s="40">
        <f t="shared" si="0"/>
        <v>70.91175492379135</v>
      </c>
      <c r="H7" s="47">
        <v>26.094</v>
      </c>
      <c r="I7" s="86">
        <f t="shared" si="1"/>
        <v>26.094</v>
      </c>
      <c r="J7" s="32">
        <f t="shared" si="2"/>
        <v>52.984652954274814</v>
      </c>
      <c r="K7" s="55">
        <v>86.99861687413555</v>
      </c>
      <c r="L7" s="56">
        <v>100</v>
      </c>
      <c r="M7" s="74">
        <f t="shared" si="3"/>
        <v>89.16551406177962</v>
      </c>
      <c r="N7" s="46" t="s">
        <v>1</v>
      </c>
      <c r="O7" s="65" t="s">
        <v>1</v>
      </c>
      <c r="P7" s="65" t="s">
        <v>1</v>
      </c>
      <c r="Q7" s="58">
        <v>100</v>
      </c>
      <c r="R7" s="40">
        <f t="shared" si="4"/>
        <v>100</v>
      </c>
      <c r="S7" s="64">
        <v>96.38888888888889</v>
      </c>
      <c r="T7" s="90">
        <v>80.31989538239537</v>
      </c>
      <c r="U7" s="98">
        <v>100</v>
      </c>
      <c r="V7" s="97">
        <v>97.60869565217392</v>
      </c>
      <c r="W7" s="97">
        <v>100</v>
      </c>
      <c r="X7" s="74">
        <f t="shared" si="5"/>
        <v>94.86349598469164</v>
      </c>
      <c r="Y7" s="84">
        <f t="shared" si="6"/>
        <v>92.74484514353088</v>
      </c>
      <c r="Z7" s="46">
        <v>90.36781609195403</v>
      </c>
      <c r="AA7" s="43">
        <v>91.66666666666667</v>
      </c>
      <c r="AB7" s="43">
        <v>20</v>
      </c>
      <c r="AC7" s="43">
        <v>63.2</v>
      </c>
      <c r="AD7" s="43">
        <v>66.29213483146067</v>
      </c>
      <c r="AE7" s="40">
        <f t="shared" si="7"/>
        <v>67.80922930388738</v>
      </c>
      <c r="AF7" s="69">
        <v>63.1578947368421</v>
      </c>
      <c r="AG7" s="68">
        <v>68.75</v>
      </c>
      <c r="AH7" s="68">
        <v>58.82352941176471</v>
      </c>
      <c r="AI7" s="68">
        <v>54.20560747663551</v>
      </c>
      <c r="AJ7" s="75">
        <v>61.23425790631059</v>
      </c>
      <c r="AK7" s="72">
        <v>40</v>
      </c>
      <c r="AL7" s="40">
        <f t="shared" si="8"/>
        <v>40</v>
      </c>
      <c r="AM7" s="33">
        <f t="shared" si="9"/>
        <v>60.49405773708942</v>
      </c>
      <c r="AN7" s="34">
        <f t="shared" si="10"/>
        <v>75.11757048374723</v>
      </c>
    </row>
    <row r="8" spans="1:40" ht="12" customHeight="1">
      <c r="A8" s="22">
        <v>19</v>
      </c>
      <c r="B8" s="23" t="s">
        <v>27</v>
      </c>
      <c r="C8" s="23" t="s">
        <v>51</v>
      </c>
      <c r="D8" s="25">
        <v>3</v>
      </c>
      <c r="E8" s="44">
        <v>80.54968987455378</v>
      </c>
      <c r="F8" s="45">
        <v>88.98606023606023</v>
      </c>
      <c r="G8" s="40">
        <f t="shared" si="0"/>
        <v>83.36181332838926</v>
      </c>
      <c r="H8" s="47">
        <v>41.04600000000001</v>
      </c>
      <c r="I8" s="86">
        <f t="shared" si="1"/>
        <v>41.04600000000001</v>
      </c>
      <c r="J8" s="32">
        <f t="shared" si="2"/>
        <v>66.43548799703356</v>
      </c>
      <c r="K8" s="55">
        <v>81.24246079613992</v>
      </c>
      <c r="L8" s="56">
        <v>100</v>
      </c>
      <c r="M8" s="74">
        <f t="shared" si="3"/>
        <v>84.3687173301166</v>
      </c>
      <c r="N8" s="46" t="s">
        <v>1</v>
      </c>
      <c r="O8" s="65" t="s">
        <v>1</v>
      </c>
      <c r="P8" s="65" t="s">
        <v>1</v>
      </c>
      <c r="Q8" s="58">
        <v>100</v>
      </c>
      <c r="R8" s="40">
        <f t="shared" si="4"/>
        <v>100</v>
      </c>
      <c r="S8" s="64">
        <v>100</v>
      </c>
      <c r="T8" s="90">
        <v>84.23226517515938</v>
      </c>
      <c r="U8" s="98">
        <v>96.42855</v>
      </c>
      <c r="V8" s="97">
        <v>0</v>
      </c>
      <c r="W8" s="97">
        <v>100</v>
      </c>
      <c r="X8" s="74">
        <f t="shared" si="5"/>
        <v>76.13216303503188</v>
      </c>
      <c r="Y8" s="84">
        <f t="shared" si="6"/>
        <v>82.94984953246872</v>
      </c>
      <c r="Z8" s="46">
        <v>89.93103448275862</v>
      </c>
      <c r="AA8" s="43">
        <v>45.138888888888886</v>
      </c>
      <c r="AB8" s="43">
        <v>60</v>
      </c>
      <c r="AC8" s="43">
        <v>59.199999999999996</v>
      </c>
      <c r="AD8" s="43">
        <v>74.46808510638297</v>
      </c>
      <c r="AE8" s="40">
        <f t="shared" si="7"/>
        <v>67.25906624480314</v>
      </c>
      <c r="AF8" s="69">
        <v>89.47368421052632</v>
      </c>
      <c r="AG8" s="68">
        <v>75</v>
      </c>
      <c r="AH8" s="68">
        <v>52.94117647058824</v>
      </c>
      <c r="AI8" s="68">
        <v>46.728971962616825</v>
      </c>
      <c r="AJ8" s="75">
        <v>66.03595816093284</v>
      </c>
      <c r="AK8" s="72">
        <v>40</v>
      </c>
      <c r="AL8" s="40">
        <f t="shared" si="8"/>
        <v>40</v>
      </c>
      <c r="AM8" s="33">
        <f t="shared" si="9"/>
        <v>61.48109084014376</v>
      </c>
      <c r="AN8" s="34">
        <f t="shared" si="10"/>
        <v>73.2063496176842</v>
      </c>
    </row>
    <row r="9" spans="1:40" ht="12" customHeight="1">
      <c r="A9" s="22">
        <v>20</v>
      </c>
      <c r="B9" s="23" t="s">
        <v>24</v>
      </c>
      <c r="C9" s="23" t="s">
        <v>64</v>
      </c>
      <c r="D9" s="25">
        <v>3</v>
      </c>
      <c r="E9" s="44">
        <v>71.58166479960475</v>
      </c>
      <c r="F9" s="45">
        <v>88.57855107855109</v>
      </c>
      <c r="G9" s="40">
        <f t="shared" si="0"/>
        <v>77.24729355925354</v>
      </c>
      <c r="H9" s="47">
        <v>43.582</v>
      </c>
      <c r="I9" s="86">
        <f t="shared" si="1"/>
        <v>43.582</v>
      </c>
      <c r="J9" s="32">
        <f t="shared" si="2"/>
        <v>63.78117613555212</v>
      </c>
      <c r="K9" s="55">
        <v>28.553137003841233</v>
      </c>
      <c r="L9" s="56">
        <v>100</v>
      </c>
      <c r="M9" s="74">
        <f t="shared" si="3"/>
        <v>40.46094750320103</v>
      </c>
      <c r="N9" s="46" t="s">
        <v>1</v>
      </c>
      <c r="O9" s="65" t="s">
        <v>1</v>
      </c>
      <c r="P9" s="65" t="s">
        <v>1</v>
      </c>
      <c r="Q9" s="58">
        <v>100</v>
      </c>
      <c r="R9" s="40">
        <f t="shared" si="4"/>
        <v>100</v>
      </c>
      <c r="S9" s="64">
        <v>96.94444444444444</v>
      </c>
      <c r="T9" s="91">
        <v>80.3130739235539</v>
      </c>
      <c r="U9" s="98">
        <v>97.91665</v>
      </c>
      <c r="V9" s="97">
        <v>93.33333333333333</v>
      </c>
      <c r="W9" s="97">
        <v>45</v>
      </c>
      <c r="X9" s="74">
        <f t="shared" si="5"/>
        <v>82.70150034026634</v>
      </c>
      <c r="Y9" s="84">
        <f t="shared" si="6"/>
        <v>64.50185493764303</v>
      </c>
      <c r="Z9" s="46">
        <v>65.3103448275862</v>
      </c>
      <c r="AA9" s="43">
        <v>75</v>
      </c>
      <c r="AB9" s="43">
        <v>100</v>
      </c>
      <c r="AC9" s="43">
        <v>42.4</v>
      </c>
      <c r="AD9" s="43">
        <v>84.88372093023256</v>
      </c>
      <c r="AE9" s="40">
        <f t="shared" si="7"/>
        <v>73.00578388131517</v>
      </c>
      <c r="AF9" s="69">
        <v>47.368421052631575</v>
      </c>
      <c r="AG9" s="68">
        <v>75</v>
      </c>
      <c r="AH9" s="68">
        <v>41.17647058823529</v>
      </c>
      <c r="AI9" s="68">
        <v>60.747663551401864</v>
      </c>
      <c r="AJ9" s="75">
        <v>56.073138798067184</v>
      </c>
      <c r="AK9" s="72">
        <v>48.333333333333336</v>
      </c>
      <c r="AL9" s="40">
        <f t="shared" si="8"/>
        <v>48.333333333333336</v>
      </c>
      <c r="AM9" s="33">
        <f t="shared" si="9"/>
        <v>63.55592174951934</v>
      </c>
      <c r="AN9" s="34">
        <f t="shared" si="10"/>
        <v>64.07393922078774</v>
      </c>
    </row>
    <row r="10" spans="1:40" ht="12" customHeight="1">
      <c r="A10" s="22">
        <v>23</v>
      </c>
      <c r="B10" s="23" t="s">
        <v>25</v>
      </c>
      <c r="C10" s="23" t="s">
        <v>50</v>
      </c>
      <c r="D10" s="25">
        <v>2</v>
      </c>
      <c r="E10" s="44">
        <v>54.63872546086702</v>
      </c>
      <c r="F10" s="45">
        <v>85.22741147741148</v>
      </c>
      <c r="G10" s="40">
        <f t="shared" si="0"/>
        <v>64.83495413304851</v>
      </c>
      <c r="H10" s="47">
        <v>54.153999999999996</v>
      </c>
      <c r="I10" s="86">
        <f t="shared" si="1"/>
        <v>54.153999999999996</v>
      </c>
      <c r="J10" s="32">
        <f t="shared" si="2"/>
        <v>60.56257247982911</v>
      </c>
      <c r="K10" s="55">
        <v>68.73767258382644</v>
      </c>
      <c r="L10" s="56">
        <v>100</v>
      </c>
      <c r="M10" s="74">
        <f t="shared" si="3"/>
        <v>73.94806048652202</v>
      </c>
      <c r="N10" s="46" t="s">
        <v>1</v>
      </c>
      <c r="O10" s="65" t="s">
        <v>1</v>
      </c>
      <c r="P10" s="65" t="s">
        <v>1</v>
      </c>
      <c r="Q10" s="58">
        <v>96.7741935483871</v>
      </c>
      <c r="R10" s="40">
        <f t="shared" si="4"/>
        <v>96.7741935483871</v>
      </c>
      <c r="S10" s="64">
        <v>96.66666666666667</v>
      </c>
      <c r="T10" s="90">
        <v>73.67181826434279</v>
      </c>
      <c r="U10" s="98">
        <v>100</v>
      </c>
      <c r="V10" s="97">
        <v>95.56803995006243</v>
      </c>
      <c r="W10" s="97">
        <v>35</v>
      </c>
      <c r="X10" s="74">
        <f t="shared" si="5"/>
        <v>80.18130497621438</v>
      </c>
      <c r="Y10" s="84">
        <f t="shared" si="6"/>
        <v>79.18049424982277</v>
      </c>
      <c r="Z10" s="46">
        <v>82.62068965517241</v>
      </c>
      <c r="AA10" s="43">
        <v>77.77777777777779</v>
      </c>
      <c r="AB10" s="43">
        <v>0</v>
      </c>
      <c r="AC10" s="43">
        <v>71.2</v>
      </c>
      <c r="AD10" s="43">
        <v>63.888888888888886</v>
      </c>
      <c r="AE10" s="40">
        <f t="shared" si="7"/>
        <v>60.567672413793105</v>
      </c>
      <c r="AF10" s="69">
        <v>84.21052631578947</v>
      </c>
      <c r="AG10" s="68">
        <v>81.25</v>
      </c>
      <c r="AH10" s="68">
        <v>70.58823529411765</v>
      </c>
      <c r="AI10" s="68">
        <v>48.598130841121495</v>
      </c>
      <c r="AJ10" s="75">
        <v>71.16172311275716</v>
      </c>
      <c r="AK10" s="72">
        <v>51.66666666666667</v>
      </c>
      <c r="AL10" s="40">
        <f t="shared" si="8"/>
        <v>51.66666666666667</v>
      </c>
      <c r="AM10" s="33">
        <f t="shared" si="9"/>
        <v>61.61255145075824</v>
      </c>
      <c r="AN10" s="34">
        <f t="shared" si="10"/>
        <v>70.18652705610468</v>
      </c>
    </row>
    <row r="11" spans="1:40" ht="12" customHeight="1">
      <c r="A11" s="22">
        <v>25</v>
      </c>
      <c r="B11" s="23" t="s">
        <v>11</v>
      </c>
      <c r="C11" s="23" t="s">
        <v>65</v>
      </c>
      <c r="D11" s="24" t="s">
        <v>17</v>
      </c>
      <c r="E11" s="44">
        <v>93.65577331728447</v>
      </c>
      <c r="F11" s="45">
        <v>84.12189662189661</v>
      </c>
      <c r="G11" s="40">
        <f t="shared" si="0"/>
        <v>90.47781441882185</v>
      </c>
      <c r="H11" s="47">
        <v>79.932</v>
      </c>
      <c r="I11" s="86">
        <f t="shared" si="1"/>
        <v>79.932</v>
      </c>
      <c r="J11" s="32">
        <f t="shared" si="2"/>
        <v>86.25948865129311</v>
      </c>
      <c r="K11" s="55">
        <v>98.71279163314561</v>
      </c>
      <c r="L11" s="56">
        <v>100</v>
      </c>
      <c r="M11" s="74">
        <f t="shared" si="3"/>
        <v>98.92732636095468</v>
      </c>
      <c r="N11" s="46" t="s">
        <v>1</v>
      </c>
      <c r="O11" s="65" t="s">
        <v>1</v>
      </c>
      <c r="P11" s="65" t="s">
        <v>1</v>
      </c>
      <c r="Q11" s="58">
        <v>96.15384615384616</v>
      </c>
      <c r="R11" s="40">
        <f t="shared" si="4"/>
        <v>96.15384615384616</v>
      </c>
      <c r="S11" s="64">
        <v>98.61111111111111</v>
      </c>
      <c r="T11" s="90">
        <v>81.26532524478489</v>
      </c>
      <c r="U11" s="98">
        <v>100</v>
      </c>
      <c r="V11" s="97">
        <v>94.83021116038923</v>
      </c>
      <c r="W11" s="97">
        <v>100</v>
      </c>
      <c r="X11" s="74">
        <f t="shared" si="5"/>
        <v>94.94132950325705</v>
      </c>
      <c r="Y11" s="84">
        <f t="shared" si="6"/>
        <v>97.0001099930226</v>
      </c>
      <c r="Z11" s="46">
        <v>98.4367816091954</v>
      </c>
      <c r="AA11" s="43">
        <v>65.97222222222223</v>
      </c>
      <c r="AB11" s="43">
        <v>60</v>
      </c>
      <c r="AC11" s="43">
        <v>87.2</v>
      </c>
      <c r="AD11" s="43">
        <v>81.37931034482759</v>
      </c>
      <c r="AE11" s="40">
        <f t="shared" si="7"/>
        <v>79.83760775862069</v>
      </c>
      <c r="AF11" s="69">
        <v>52.63157894736842</v>
      </c>
      <c r="AG11" s="68">
        <v>43.75</v>
      </c>
      <c r="AH11" s="68">
        <v>76.47058823529412</v>
      </c>
      <c r="AI11" s="68">
        <v>72.89719626168224</v>
      </c>
      <c r="AJ11" s="75">
        <v>61.43734086108619</v>
      </c>
      <c r="AK11" s="72">
        <v>55.00000000000001</v>
      </c>
      <c r="AL11" s="40">
        <f t="shared" si="8"/>
        <v>55.00000000000001</v>
      </c>
      <c r="AM11" s="33">
        <f t="shared" si="9"/>
        <v>69.96334836755402</v>
      </c>
      <c r="AN11" s="34">
        <f t="shared" si="10"/>
        <v>86.74095723703613</v>
      </c>
    </row>
    <row r="12" spans="1:40" ht="12" customHeight="1">
      <c r="A12" s="22">
        <v>27</v>
      </c>
      <c r="B12" s="23" t="s">
        <v>30</v>
      </c>
      <c r="C12" s="23" t="s">
        <v>68</v>
      </c>
      <c r="D12" s="25">
        <v>4</v>
      </c>
      <c r="E12" s="44">
        <v>41.4058931486165</v>
      </c>
      <c r="F12" s="45">
        <v>74.1951566951567</v>
      </c>
      <c r="G12" s="40">
        <f t="shared" si="0"/>
        <v>52.335647664129894</v>
      </c>
      <c r="H12" s="47">
        <v>31.646</v>
      </c>
      <c r="I12" s="86">
        <f t="shared" si="1"/>
        <v>31.646</v>
      </c>
      <c r="J12" s="32">
        <f t="shared" si="2"/>
        <v>44.05978859847794</v>
      </c>
      <c r="K12" s="55">
        <v>99.4475138121547</v>
      </c>
      <c r="L12" s="56">
        <v>100</v>
      </c>
      <c r="M12" s="74">
        <f t="shared" si="3"/>
        <v>99.53959484346225</v>
      </c>
      <c r="N12" s="46" t="s">
        <v>1</v>
      </c>
      <c r="O12" s="65" t="s">
        <v>1</v>
      </c>
      <c r="P12" s="65" t="s">
        <v>1</v>
      </c>
      <c r="Q12" s="58">
        <v>83.33333333333333</v>
      </c>
      <c r="R12" s="40">
        <f t="shared" si="4"/>
        <v>83.33333333333333</v>
      </c>
      <c r="S12" s="64">
        <v>92.22222222222221</v>
      </c>
      <c r="T12" s="90">
        <v>77.59994433583142</v>
      </c>
      <c r="U12" s="98">
        <v>100</v>
      </c>
      <c r="V12" s="97">
        <v>0</v>
      </c>
      <c r="W12" s="97">
        <v>35</v>
      </c>
      <c r="X12" s="74">
        <f t="shared" si="5"/>
        <v>60.964433311610726</v>
      </c>
      <c r="Y12" s="84">
        <f t="shared" si="6"/>
        <v>82.16477884950618</v>
      </c>
      <c r="Z12" s="46">
        <v>55.839080459770116</v>
      </c>
      <c r="AA12" s="43">
        <v>62.50000000000001</v>
      </c>
      <c r="AB12" s="43">
        <v>0</v>
      </c>
      <c r="AC12" s="43">
        <v>50.4</v>
      </c>
      <c r="AD12" s="43">
        <v>56.84210526315789</v>
      </c>
      <c r="AE12" s="40">
        <f t="shared" si="7"/>
        <v>45.786414851784635</v>
      </c>
      <c r="AF12" s="69">
        <v>63.1578947368421</v>
      </c>
      <c r="AG12" s="68">
        <v>75</v>
      </c>
      <c r="AH12" s="68">
        <v>58.82352941176471</v>
      </c>
      <c r="AI12" s="68">
        <v>45.794392523364486</v>
      </c>
      <c r="AJ12" s="75">
        <v>60.69395416799283</v>
      </c>
      <c r="AK12" s="72">
        <v>28.333333333333332</v>
      </c>
      <c r="AL12" s="40">
        <f t="shared" si="8"/>
        <v>28.333333333333332</v>
      </c>
      <c r="AM12" s="33">
        <f t="shared" si="9"/>
        <v>46.27114236574989</v>
      </c>
      <c r="AN12" s="34">
        <f t="shared" si="10"/>
        <v>63.77568985417364</v>
      </c>
    </row>
    <row r="13" spans="1:40" ht="12" customHeight="1">
      <c r="A13" s="22">
        <v>41</v>
      </c>
      <c r="B13" s="23" t="s">
        <v>9</v>
      </c>
      <c r="C13" s="23" t="s">
        <v>58</v>
      </c>
      <c r="D13" s="25">
        <v>3</v>
      </c>
      <c r="E13" s="44">
        <v>86.24747134648918</v>
      </c>
      <c r="F13" s="45">
        <v>100</v>
      </c>
      <c r="G13" s="40">
        <f t="shared" si="0"/>
        <v>90.83164756432612</v>
      </c>
      <c r="H13" s="47">
        <v>57.14</v>
      </c>
      <c r="I13" s="86">
        <f t="shared" si="1"/>
        <v>57.14</v>
      </c>
      <c r="J13" s="32">
        <f t="shared" si="2"/>
        <v>77.35498853859568</v>
      </c>
      <c r="K13" s="55">
        <v>94.99609069585614</v>
      </c>
      <c r="L13" s="56">
        <v>100</v>
      </c>
      <c r="M13" s="74">
        <f t="shared" si="3"/>
        <v>95.83007557988012</v>
      </c>
      <c r="N13" s="46" t="s">
        <v>1</v>
      </c>
      <c r="O13" s="65" t="s">
        <v>1</v>
      </c>
      <c r="P13" s="65" t="s">
        <v>1</v>
      </c>
      <c r="Q13" s="58">
        <v>100</v>
      </c>
      <c r="R13" s="40">
        <f t="shared" si="4"/>
        <v>100</v>
      </c>
      <c r="S13" s="64">
        <v>97.91666666666666</v>
      </c>
      <c r="T13" s="90">
        <v>87.71742628950841</v>
      </c>
      <c r="U13" s="98">
        <v>75</v>
      </c>
      <c r="V13" s="97">
        <v>0</v>
      </c>
      <c r="W13" s="97">
        <v>50</v>
      </c>
      <c r="X13" s="74">
        <f t="shared" si="5"/>
        <v>62.126818591235015</v>
      </c>
      <c r="Y13" s="84">
        <f t="shared" si="6"/>
        <v>82.84916371483646</v>
      </c>
      <c r="Z13" s="46">
        <v>64.66666666666667</v>
      </c>
      <c r="AA13" s="43">
        <v>52.77777777777778</v>
      </c>
      <c r="AB13" s="43">
        <v>100</v>
      </c>
      <c r="AC13" s="43">
        <v>73.6</v>
      </c>
      <c r="AD13" s="43">
        <v>51.61290322580645</v>
      </c>
      <c r="AE13" s="40">
        <f t="shared" si="7"/>
        <v>68.2899193548387</v>
      </c>
      <c r="AF13" s="69">
        <v>94.73684210526315</v>
      </c>
      <c r="AG13" s="68">
        <v>87.5</v>
      </c>
      <c r="AH13" s="68">
        <v>70.58823529411765</v>
      </c>
      <c r="AI13" s="68">
        <v>68.22429906542055</v>
      </c>
      <c r="AJ13" s="75">
        <v>80.26234411620034</v>
      </c>
      <c r="AK13" s="72">
        <v>63.33333333333333</v>
      </c>
      <c r="AL13" s="40">
        <f t="shared" si="8"/>
        <v>63.33333333333333</v>
      </c>
      <c r="AM13" s="33">
        <f t="shared" si="9"/>
        <v>70.4912487535674</v>
      </c>
      <c r="AN13" s="34">
        <f t="shared" si="10"/>
        <v>78.04295419120758</v>
      </c>
    </row>
    <row r="14" spans="1:40" ht="12" customHeight="1">
      <c r="A14" s="22">
        <v>44</v>
      </c>
      <c r="B14" s="23" t="s">
        <v>38</v>
      </c>
      <c r="C14" s="23" t="s">
        <v>66</v>
      </c>
      <c r="D14" s="25">
        <v>4</v>
      </c>
      <c r="E14" s="44">
        <v>43.21280674033815</v>
      </c>
      <c r="F14" s="45">
        <v>87.65567765567766</v>
      </c>
      <c r="G14" s="40">
        <f t="shared" si="0"/>
        <v>58.02709704545132</v>
      </c>
      <c r="H14" s="47">
        <v>8.26</v>
      </c>
      <c r="I14" s="86">
        <f t="shared" si="1"/>
        <v>8.26</v>
      </c>
      <c r="J14" s="32">
        <f t="shared" si="2"/>
        <v>38.120258227270796</v>
      </c>
      <c r="K14" s="55">
        <v>26.501035196687372</v>
      </c>
      <c r="L14" s="56">
        <v>100</v>
      </c>
      <c r="M14" s="74">
        <f t="shared" si="3"/>
        <v>38.75086266390614</v>
      </c>
      <c r="N14" s="46" t="s">
        <v>1</v>
      </c>
      <c r="O14" s="65" t="s">
        <v>1</v>
      </c>
      <c r="P14" s="65" t="s">
        <v>1</v>
      </c>
      <c r="Q14" s="58">
        <v>71.83673469387755</v>
      </c>
      <c r="R14" s="40">
        <f t="shared" si="4"/>
        <v>71.83673469387755</v>
      </c>
      <c r="S14" s="64">
        <v>95</v>
      </c>
      <c r="T14" s="90">
        <v>71.0210900717985</v>
      </c>
      <c r="U14" s="98">
        <v>75</v>
      </c>
      <c r="V14" s="97">
        <v>79.48717948717949</v>
      </c>
      <c r="W14" s="97">
        <v>80</v>
      </c>
      <c r="X14" s="74">
        <f t="shared" si="5"/>
        <v>80.1016539117956</v>
      </c>
      <c r="Y14" s="84">
        <f t="shared" si="6"/>
        <v>59.2614838066585</v>
      </c>
      <c r="Z14" s="46">
        <v>75.49425287356321</v>
      </c>
      <c r="AA14" s="43">
        <v>91.66666666666667</v>
      </c>
      <c r="AB14" s="43">
        <v>20</v>
      </c>
      <c r="AC14" s="43">
        <v>68</v>
      </c>
      <c r="AD14" s="43">
        <v>52.475247524752476</v>
      </c>
      <c r="AE14" s="40">
        <f t="shared" si="7"/>
        <v>62.400172129281884</v>
      </c>
      <c r="AF14" s="69">
        <v>78.94736842105263</v>
      </c>
      <c r="AG14" s="68">
        <v>81.25</v>
      </c>
      <c r="AH14" s="68">
        <v>52.94117647058824</v>
      </c>
      <c r="AI14" s="68">
        <v>34.57943925233645</v>
      </c>
      <c r="AJ14" s="75">
        <v>61.929496035994326</v>
      </c>
      <c r="AK14" s="72">
        <v>55.00000000000001</v>
      </c>
      <c r="AL14" s="40">
        <f t="shared" si="8"/>
        <v>55.00000000000001</v>
      </c>
      <c r="AM14" s="33">
        <f t="shared" si="9"/>
        <v>60.79462407854882</v>
      </c>
      <c r="AN14" s="34">
        <f t="shared" si="10"/>
        <v>55.493180772348055</v>
      </c>
    </row>
    <row r="15" spans="1:40" ht="12" customHeight="1">
      <c r="A15" s="22">
        <v>47</v>
      </c>
      <c r="B15" s="23" t="s">
        <v>28</v>
      </c>
      <c r="C15" s="23" t="s">
        <v>57</v>
      </c>
      <c r="D15" s="25">
        <v>4</v>
      </c>
      <c r="E15" s="44">
        <v>73.4053758338592</v>
      </c>
      <c r="F15" s="45">
        <v>88.56328856328857</v>
      </c>
      <c r="G15" s="40">
        <f t="shared" si="0"/>
        <v>78.45801341033565</v>
      </c>
      <c r="H15" s="47">
        <v>46.384</v>
      </c>
      <c r="I15" s="86">
        <f t="shared" si="1"/>
        <v>46.384</v>
      </c>
      <c r="J15" s="32">
        <f t="shared" si="2"/>
        <v>65.62840804620139</v>
      </c>
      <c r="K15" s="55">
        <v>98.85361552028219</v>
      </c>
      <c r="L15" s="56">
        <v>100</v>
      </c>
      <c r="M15" s="74">
        <f t="shared" si="3"/>
        <v>99.04467960023516</v>
      </c>
      <c r="N15" s="46" t="s">
        <v>1</v>
      </c>
      <c r="O15" s="65" t="s">
        <v>1</v>
      </c>
      <c r="P15" s="65" t="s">
        <v>1</v>
      </c>
      <c r="Q15" s="58">
        <v>97.14285714285714</v>
      </c>
      <c r="R15" s="40">
        <f t="shared" si="4"/>
        <v>97.14285714285714</v>
      </c>
      <c r="S15" s="64">
        <v>95.27777777777779</v>
      </c>
      <c r="T15" s="90">
        <v>81.8113425925926</v>
      </c>
      <c r="U15" s="98">
        <v>100</v>
      </c>
      <c r="V15" s="97">
        <v>0</v>
      </c>
      <c r="W15" s="97">
        <v>50</v>
      </c>
      <c r="X15" s="74">
        <f t="shared" si="5"/>
        <v>65.41782407407408</v>
      </c>
      <c r="Y15" s="84">
        <f t="shared" si="6"/>
        <v>85.36571869488536</v>
      </c>
      <c r="Z15" s="46">
        <v>49.149425287356316</v>
      </c>
      <c r="AA15" s="43">
        <v>67.36111111111111</v>
      </c>
      <c r="AB15" s="43">
        <v>20</v>
      </c>
      <c r="AC15" s="43">
        <v>65.60000000000001</v>
      </c>
      <c r="AD15" s="43">
        <v>61.61616161616161</v>
      </c>
      <c r="AE15" s="40">
        <f t="shared" si="7"/>
        <v>52.520594958202715</v>
      </c>
      <c r="AF15" s="69">
        <v>78.94736842105263</v>
      </c>
      <c r="AG15" s="68">
        <v>81.25</v>
      </c>
      <c r="AH15" s="68">
        <v>58.82352941176471</v>
      </c>
      <c r="AI15" s="68">
        <v>47.66355140186916</v>
      </c>
      <c r="AJ15" s="75">
        <v>66.67111230867162</v>
      </c>
      <c r="AK15" s="72">
        <v>46.666666666666664</v>
      </c>
      <c r="AL15" s="40">
        <f t="shared" si="8"/>
        <v>46.666666666666664</v>
      </c>
      <c r="AM15" s="33">
        <f t="shared" si="9"/>
        <v>55.12328059335388</v>
      </c>
      <c r="AN15" s="34">
        <f t="shared" si="10"/>
        <v>72.34552513468913</v>
      </c>
    </row>
    <row r="16" spans="1:40" ht="12" customHeight="1">
      <c r="A16" s="22">
        <v>50</v>
      </c>
      <c r="B16" s="23" t="s">
        <v>7</v>
      </c>
      <c r="C16" s="23" t="s">
        <v>41</v>
      </c>
      <c r="D16" s="25">
        <v>2</v>
      </c>
      <c r="E16" s="44">
        <v>79.27618540244812</v>
      </c>
      <c r="F16" s="45">
        <v>91.47079772079772</v>
      </c>
      <c r="G16" s="40">
        <f t="shared" si="0"/>
        <v>83.34105617523132</v>
      </c>
      <c r="H16" s="47">
        <v>74.672</v>
      </c>
      <c r="I16" s="86">
        <f t="shared" si="1"/>
        <v>74.672</v>
      </c>
      <c r="J16" s="32">
        <f t="shared" si="2"/>
        <v>79.87343370513878</v>
      </c>
      <c r="K16" s="55">
        <v>97.6023976023976</v>
      </c>
      <c r="L16" s="56">
        <v>100</v>
      </c>
      <c r="M16" s="74">
        <f t="shared" si="3"/>
        <v>98.001998001998</v>
      </c>
      <c r="N16" s="46" t="s">
        <v>1</v>
      </c>
      <c r="O16" s="65" t="s">
        <v>1</v>
      </c>
      <c r="P16" s="65" t="s">
        <v>1</v>
      </c>
      <c r="Q16" s="58">
        <v>100</v>
      </c>
      <c r="R16" s="40">
        <f t="shared" si="4"/>
        <v>100</v>
      </c>
      <c r="S16" s="64">
        <v>100</v>
      </c>
      <c r="T16" s="90">
        <v>83.26904229763058</v>
      </c>
      <c r="U16" s="98">
        <v>100</v>
      </c>
      <c r="V16" s="97">
        <v>98.53264856933237</v>
      </c>
      <c r="W16" s="97">
        <v>35</v>
      </c>
      <c r="X16" s="74">
        <f t="shared" si="5"/>
        <v>83.36033817339259</v>
      </c>
      <c r="Y16" s="84">
        <f t="shared" si="6"/>
        <v>92.38509431031608</v>
      </c>
      <c r="Z16" s="46">
        <v>56.96551724137931</v>
      </c>
      <c r="AA16" s="43">
        <v>55.555555555555564</v>
      </c>
      <c r="AB16" s="43">
        <v>100</v>
      </c>
      <c r="AC16" s="43">
        <v>85.6</v>
      </c>
      <c r="AD16" s="43">
        <v>53.333333333333336</v>
      </c>
      <c r="AE16" s="40">
        <f t="shared" si="7"/>
        <v>69.4580459770115</v>
      </c>
      <c r="AF16" s="69">
        <v>57.89473684210527</v>
      </c>
      <c r="AG16" s="68">
        <v>75</v>
      </c>
      <c r="AH16" s="68">
        <v>64.70588235294117</v>
      </c>
      <c r="AI16" s="68">
        <v>70.09345794392523</v>
      </c>
      <c r="AJ16" s="75">
        <v>66.92351928474291</v>
      </c>
      <c r="AK16" s="72">
        <v>63.33333333333333</v>
      </c>
      <c r="AL16" s="40">
        <f t="shared" si="8"/>
        <v>63.33333333333333</v>
      </c>
      <c r="AM16" s="33">
        <f t="shared" si="9"/>
        <v>67.55722966367091</v>
      </c>
      <c r="AN16" s="34">
        <f t="shared" si="10"/>
        <v>82.43440279528707</v>
      </c>
    </row>
    <row r="17" spans="1:40" ht="12" customHeight="1">
      <c r="A17" s="22">
        <v>52</v>
      </c>
      <c r="B17" s="23" t="s">
        <v>13</v>
      </c>
      <c r="C17" s="23" t="s">
        <v>43</v>
      </c>
      <c r="D17" s="25">
        <v>1</v>
      </c>
      <c r="E17" s="44">
        <v>87.64473684210526</v>
      </c>
      <c r="F17" s="45">
        <v>91.011396011396</v>
      </c>
      <c r="G17" s="40">
        <f t="shared" si="0"/>
        <v>88.76695656520218</v>
      </c>
      <c r="H17" s="47">
        <v>34.554</v>
      </c>
      <c r="I17" s="86">
        <f t="shared" si="1"/>
        <v>34.554</v>
      </c>
      <c r="J17" s="32">
        <f t="shared" si="2"/>
        <v>67.0817739391213</v>
      </c>
      <c r="K17" s="55">
        <v>97.00854700854701</v>
      </c>
      <c r="L17" s="56">
        <v>100</v>
      </c>
      <c r="M17" s="74">
        <f t="shared" si="3"/>
        <v>97.50712250712252</v>
      </c>
      <c r="N17" s="46" t="s">
        <v>1</v>
      </c>
      <c r="O17" s="65" t="s">
        <v>1</v>
      </c>
      <c r="P17" s="65" t="s">
        <v>1</v>
      </c>
      <c r="Q17" s="58">
        <v>100</v>
      </c>
      <c r="R17" s="40">
        <f t="shared" si="4"/>
        <v>100</v>
      </c>
      <c r="S17" s="64">
        <v>100</v>
      </c>
      <c r="T17" s="91">
        <v>81.8474764131467</v>
      </c>
      <c r="U17" s="98">
        <v>100</v>
      </c>
      <c r="V17" s="97">
        <v>82.88557213930348</v>
      </c>
      <c r="W17" s="97">
        <v>80</v>
      </c>
      <c r="X17" s="74">
        <f t="shared" si="5"/>
        <v>88.94660971049004</v>
      </c>
      <c r="Y17" s="84">
        <f t="shared" si="6"/>
        <v>94.38206268761482</v>
      </c>
      <c r="Z17" s="46">
        <v>64.13793103448276</v>
      </c>
      <c r="AA17" s="43">
        <v>97.22222222222223</v>
      </c>
      <c r="AB17" s="43">
        <v>100</v>
      </c>
      <c r="AC17" s="43">
        <v>90.4</v>
      </c>
      <c r="AD17" s="43">
        <v>54.54545454545454</v>
      </c>
      <c r="AE17" s="40">
        <f t="shared" si="7"/>
        <v>80.19092215256009</v>
      </c>
      <c r="AF17" s="69">
        <v>63.1578947368421</v>
      </c>
      <c r="AG17" s="68">
        <v>75</v>
      </c>
      <c r="AH17" s="68">
        <v>70.58823529411765</v>
      </c>
      <c r="AI17" s="68">
        <v>82.2429906542056</v>
      </c>
      <c r="AJ17" s="75">
        <v>72.74728017129134</v>
      </c>
      <c r="AK17" s="72">
        <v>70</v>
      </c>
      <c r="AL17" s="40">
        <f t="shared" si="8"/>
        <v>70</v>
      </c>
      <c r="AM17" s="33">
        <f t="shared" si="9"/>
        <v>76.16776652704307</v>
      </c>
      <c r="AN17" s="34">
        <f t="shared" si="10"/>
        <v>83.4577160897446</v>
      </c>
    </row>
    <row r="18" spans="1:40" ht="12" customHeight="1">
      <c r="A18" s="22">
        <v>54</v>
      </c>
      <c r="B18" s="23" t="s">
        <v>23</v>
      </c>
      <c r="C18" s="23" t="s">
        <v>45</v>
      </c>
      <c r="D18" s="25">
        <v>2</v>
      </c>
      <c r="E18" s="44">
        <v>77.39669631638779</v>
      </c>
      <c r="F18" s="45">
        <v>84.60978835978835</v>
      </c>
      <c r="G18" s="40">
        <f t="shared" si="0"/>
        <v>79.80106033085464</v>
      </c>
      <c r="H18" s="47">
        <v>34.428</v>
      </c>
      <c r="I18" s="86">
        <f t="shared" si="1"/>
        <v>34.428</v>
      </c>
      <c r="J18" s="32">
        <f t="shared" si="2"/>
        <v>61.65183619851278</v>
      </c>
      <c r="K18" s="55">
        <v>83.17495807713806</v>
      </c>
      <c r="L18" s="56">
        <v>100</v>
      </c>
      <c r="M18" s="74">
        <f t="shared" si="3"/>
        <v>85.97913173094838</v>
      </c>
      <c r="N18" s="46" t="s">
        <v>1</v>
      </c>
      <c r="O18" s="65" t="s">
        <v>1</v>
      </c>
      <c r="P18" s="65" t="s">
        <v>1</v>
      </c>
      <c r="Q18" s="58">
        <v>100</v>
      </c>
      <c r="R18" s="40">
        <f t="shared" si="4"/>
        <v>100</v>
      </c>
      <c r="S18" s="64">
        <v>100</v>
      </c>
      <c r="T18" s="90">
        <v>79.81132207350143</v>
      </c>
      <c r="U18" s="98">
        <v>100</v>
      </c>
      <c r="V18" s="97">
        <v>0</v>
      </c>
      <c r="W18" s="97">
        <v>100</v>
      </c>
      <c r="X18" s="74">
        <f t="shared" si="5"/>
        <v>75.96226441470029</v>
      </c>
      <c r="Y18" s="84">
        <f t="shared" si="6"/>
        <v>83.65488899673534</v>
      </c>
      <c r="Z18" s="46">
        <v>97.40229885057471</v>
      </c>
      <c r="AA18" s="43">
        <v>67.36111111111111</v>
      </c>
      <c r="AB18" s="43">
        <v>100</v>
      </c>
      <c r="AC18" s="43">
        <v>85.6</v>
      </c>
      <c r="AD18" s="43">
        <v>18</v>
      </c>
      <c r="AE18" s="40">
        <f t="shared" si="7"/>
        <v>75.15578304597702</v>
      </c>
      <c r="AF18" s="69">
        <v>63.1578947368421</v>
      </c>
      <c r="AG18" s="68">
        <v>81.25</v>
      </c>
      <c r="AH18" s="68">
        <v>64.70588235294117</v>
      </c>
      <c r="AI18" s="68">
        <v>54.20560747663551</v>
      </c>
      <c r="AJ18" s="75">
        <v>65.8298461416047</v>
      </c>
      <c r="AK18" s="72">
        <v>56.666666666666664</v>
      </c>
      <c r="AL18" s="40">
        <f t="shared" si="8"/>
        <v>56.666666666666664</v>
      </c>
      <c r="AM18" s="33">
        <f t="shared" si="9"/>
        <v>68.97104326228234</v>
      </c>
      <c r="AN18" s="34">
        <f t="shared" si="10"/>
        <v>74.84912471675491</v>
      </c>
    </row>
    <row r="19" spans="1:40" ht="12" customHeight="1">
      <c r="A19" s="22">
        <v>63</v>
      </c>
      <c r="B19" s="23" t="s">
        <v>15</v>
      </c>
      <c r="C19" s="23" t="s">
        <v>44</v>
      </c>
      <c r="D19" s="25">
        <v>3</v>
      </c>
      <c r="E19" s="44">
        <v>79.50057836899941</v>
      </c>
      <c r="F19" s="45">
        <v>95.99308099308098</v>
      </c>
      <c r="G19" s="40">
        <f t="shared" si="0"/>
        <v>84.99807924369327</v>
      </c>
      <c r="H19" s="47">
        <v>84.70800000000001</v>
      </c>
      <c r="I19" s="86">
        <f t="shared" si="1"/>
        <v>84.70800000000001</v>
      </c>
      <c r="J19" s="32">
        <f t="shared" si="2"/>
        <v>84.88204754621597</v>
      </c>
      <c r="K19" s="55">
        <v>84.29850746268657</v>
      </c>
      <c r="L19" s="56">
        <v>100</v>
      </c>
      <c r="M19" s="74">
        <f t="shared" si="3"/>
        <v>86.91542288557216</v>
      </c>
      <c r="N19" s="46" t="s">
        <v>1</v>
      </c>
      <c r="O19" s="65" t="s">
        <v>1</v>
      </c>
      <c r="P19" s="65" t="s">
        <v>1</v>
      </c>
      <c r="Q19" s="58">
        <v>100</v>
      </c>
      <c r="R19" s="40">
        <f t="shared" si="4"/>
        <v>100</v>
      </c>
      <c r="S19" s="64">
        <v>93.75</v>
      </c>
      <c r="T19" s="91">
        <v>84.01041666666667</v>
      </c>
      <c r="U19" s="98">
        <v>100</v>
      </c>
      <c r="V19" s="97">
        <v>0</v>
      </c>
      <c r="W19" s="97">
        <v>100</v>
      </c>
      <c r="X19" s="74">
        <f t="shared" si="5"/>
        <v>75.55208333333334</v>
      </c>
      <c r="Y19" s="84">
        <f t="shared" si="6"/>
        <v>83.94023631840797</v>
      </c>
      <c r="Z19" s="46">
        <v>99.88505747126437</v>
      </c>
      <c r="AA19" s="43">
        <v>75.69444444444444</v>
      </c>
      <c r="AB19" s="43">
        <v>100</v>
      </c>
      <c r="AC19" s="43">
        <v>78.4</v>
      </c>
      <c r="AD19" s="43">
        <v>66.66666666666666</v>
      </c>
      <c r="AE19" s="40">
        <f t="shared" si="7"/>
        <v>85.11397270114942</v>
      </c>
      <c r="AF19" s="69">
        <v>78.94736842105263</v>
      </c>
      <c r="AG19" s="68">
        <v>81.25</v>
      </c>
      <c r="AH19" s="68">
        <v>47.05882352941176</v>
      </c>
      <c r="AI19" s="68">
        <v>49.532710280373834</v>
      </c>
      <c r="AJ19" s="75">
        <v>64.19722555770956</v>
      </c>
      <c r="AK19" s="72">
        <v>60</v>
      </c>
      <c r="AL19" s="40">
        <f t="shared" si="8"/>
        <v>60</v>
      </c>
      <c r="AM19" s="33">
        <f t="shared" si="9"/>
        <v>74.5133789226689</v>
      </c>
      <c r="AN19" s="34">
        <f t="shared" si="10"/>
        <v>81.30054134524785</v>
      </c>
    </row>
    <row r="20" spans="1:40" ht="12" customHeight="1">
      <c r="A20" s="22">
        <v>66</v>
      </c>
      <c r="B20" s="23" t="s">
        <v>19</v>
      </c>
      <c r="C20" s="23" t="s">
        <v>56</v>
      </c>
      <c r="D20" s="25">
        <v>2</v>
      </c>
      <c r="E20" s="44">
        <v>83.79904087140928</v>
      </c>
      <c r="F20" s="45">
        <v>94.53805453805452</v>
      </c>
      <c r="G20" s="40">
        <f t="shared" si="0"/>
        <v>87.37871209362436</v>
      </c>
      <c r="H20" s="47">
        <v>78.766</v>
      </c>
      <c r="I20" s="86">
        <f t="shared" si="1"/>
        <v>78.766</v>
      </c>
      <c r="J20" s="32">
        <f t="shared" si="2"/>
        <v>83.93362725617462</v>
      </c>
      <c r="K20" s="55">
        <v>98.72430900070871</v>
      </c>
      <c r="L20" s="56">
        <v>100</v>
      </c>
      <c r="M20" s="74">
        <f t="shared" si="3"/>
        <v>98.93692416725727</v>
      </c>
      <c r="N20" s="46" t="s">
        <v>1</v>
      </c>
      <c r="O20" s="65" t="s">
        <v>1</v>
      </c>
      <c r="P20" s="65" t="s">
        <v>1</v>
      </c>
      <c r="Q20" s="58">
        <v>100</v>
      </c>
      <c r="R20" s="40">
        <f t="shared" si="4"/>
        <v>100</v>
      </c>
      <c r="S20" s="64">
        <v>96.80555555555556</v>
      </c>
      <c r="T20" s="90">
        <v>80.60795370779891</v>
      </c>
      <c r="U20" s="98">
        <v>100</v>
      </c>
      <c r="V20" s="97">
        <v>0</v>
      </c>
      <c r="W20" s="97">
        <v>100</v>
      </c>
      <c r="X20" s="74">
        <f t="shared" si="5"/>
        <v>75.4827018526709</v>
      </c>
      <c r="Y20" s="84">
        <f t="shared" si="6"/>
        <v>89.68280434135185</v>
      </c>
      <c r="Z20" s="46">
        <v>94.87356321839081</v>
      </c>
      <c r="AA20" s="43">
        <v>72.91666666666667</v>
      </c>
      <c r="AB20" s="43">
        <v>100</v>
      </c>
      <c r="AC20" s="43">
        <v>84.8</v>
      </c>
      <c r="AD20" s="43">
        <v>94.05940594059405</v>
      </c>
      <c r="AE20" s="40">
        <f t="shared" si="7"/>
        <v>89.6764044184591</v>
      </c>
      <c r="AF20" s="69">
        <v>73.68421052631578</v>
      </c>
      <c r="AG20" s="68">
        <v>68.75</v>
      </c>
      <c r="AH20" s="68">
        <v>64.70588235294117</v>
      </c>
      <c r="AI20" s="68">
        <v>55.140186915887845</v>
      </c>
      <c r="AJ20" s="75">
        <v>65.5700699487862</v>
      </c>
      <c r="AK20" s="72">
        <v>75</v>
      </c>
      <c r="AL20" s="40">
        <f t="shared" si="8"/>
        <v>75</v>
      </c>
      <c r="AM20" s="33">
        <f t="shared" si="9"/>
        <v>80.31276767618785</v>
      </c>
      <c r="AN20" s="34">
        <f t="shared" si="10"/>
        <v>85.7219579247672</v>
      </c>
    </row>
    <row r="21" spans="1:40" ht="12" customHeight="1">
      <c r="A21" s="22">
        <v>68</v>
      </c>
      <c r="B21" s="26" t="s">
        <v>16</v>
      </c>
      <c r="C21" s="26" t="s">
        <v>46</v>
      </c>
      <c r="D21" s="25">
        <v>1</v>
      </c>
      <c r="E21" s="44">
        <v>88.20016387121652</v>
      </c>
      <c r="F21" s="45">
        <v>84.22212047212048</v>
      </c>
      <c r="G21" s="40">
        <f t="shared" si="0"/>
        <v>86.87414940485117</v>
      </c>
      <c r="H21" s="47">
        <v>67.60999999999999</v>
      </c>
      <c r="I21" s="86">
        <f t="shared" si="1"/>
        <v>67.60999999999999</v>
      </c>
      <c r="J21" s="32">
        <f t="shared" si="2"/>
        <v>79.16848964291069</v>
      </c>
      <c r="K21" s="55">
        <v>47.98259493670886</v>
      </c>
      <c r="L21" s="56">
        <v>100</v>
      </c>
      <c r="M21" s="74">
        <f t="shared" si="3"/>
        <v>56.65216244725738</v>
      </c>
      <c r="N21" s="46" t="s">
        <v>1</v>
      </c>
      <c r="O21" s="65" t="s">
        <v>1</v>
      </c>
      <c r="P21" s="65" t="s">
        <v>1</v>
      </c>
      <c r="Q21" s="58">
        <v>98.79518072289156</v>
      </c>
      <c r="R21" s="40">
        <f t="shared" si="4"/>
        <v>98.79518072289156</v>
      </c>
      <c r="S21" s="64">
        <v>96.80555555555556</v>
      </c>
      <c r="T21" s="90">
        <v>85.9697495801594</v>
      </c>
      <c r="U21" s="98">
        <v>75</v>
      </c>
      <c r="V21" s="97">
        <v>67.44186046511628</v>
      </c>
      <c r="W21" s="97">
        <v>80</v>
      </c>
      <c r="X21" s="74">
        <f t="shared" si="5"/>
        <v>81.04343312016626</v>
      </c>
      <c r="Y21" s="84">
        <f t="shared" si="6"/>
        <v>71.46583290949704</v>
      </c>
      <c r="Z21" s="46">
        <v>99.88505747126437</v>
      </c>
      <c r="AA21" s="43">
        <v>91.66666666666667</v>
      </c>
      <c r="AB21" s="43">
        <v>100</v>
      </c>
      <c r="AC21" s="43">
        <v>86.4</v>
      </c>
      <c r="AD21" s="43">
        <v>97.77777777777777</v>
      </c>
      <c r="AE21" s="40">
        <f t="shared" si="7"/>
        <v>95.44209770114942</v>
      </c>
      <c r="AF21" s="69">
        <v>78.94736842105263</v>
      </c>
      <c r="AG21" s="68">
        <v>68.75</v>
      </c>
      <c r="AH21" s="68">
        <v>70.58823529411765</v>
      </c>
      <c r="AI21" s="68">
        <v>46.728971962616825</v>
      </c>
      <c r="AJ21" s="75">
        <v>66.25364391944677</v>
      </c>
      <c r="AK21" s="72">
        <v>68.33333333333333</v>
      </c>
      <c r="AL21" s="40">
        <f t="shared" si="8"/>
        <v>68.33333333333333</v>
      </c>
      <c r="AM21" s="33">
        <f t="shared" si="9"/>
        <v>82.2367571524655</v>
      </c>
      <c r="AN21" s="34">
        <f t="shared" si="10"/>
        <v>76.23764152907032</v>
      </c>
    </row>
    <row r="22" spans="1:40" ht="12" customHeight="1">
      <c r="A22" s="22">
        <v>70</v>
      </c>
      <c r="B22" s="23" t="s">
        <v>26</v>
      </c>
      <c r="C22" s="23" t="s">
        <v>52</v>
      </c>
      <c r="D22" s="25">
        <v>3</v>
      </c>
      <c r="E22" s="44">
        <v>62.51961148805651</v>
      </c>
      <c r="F22" s="45">
        <v>81.28001628001628</v>
      </c>
      <c r="G22" s="40">
        <f t="shared" si="0"/>
        <v>68.7730797520431</v>
      </c>
      <c r="H22" s="47">
        <v>40.9</v>
      </c>
      <c r="I22" s="86">
        <f t="shared" si="1"/>
        <v>40.9</v>
      </c>
      <c r="J22" s="32">
        <f t="shared" si="2"/>
        <v>57.62384785122586</v>
      </c>
      <c r="K22" s="55">
        <v>98.42209072978304</v>
      </c>
      <c r="L22" s="56">
        <v>100</v>
      </c>
      <c r="M22" s="74">
        <f t="shared" si="3"/>
        <v>98.68507560815254</v>
      </c>
      <c r="N22" s="46" t="s">
        <v>1</v>
      </c>
      <c r="O22" s="65" t="s">
        <v>1</v>
      </c>
      <c r="P22" s="65" t="s">
        <v>1</v>
      </c>
      <c r="Q22" s="58">
        <v>100</v>
      </c>
      <c r="R22" s="40">
        <f t="shared" si="4"/>
        <v>100</v>
      </c>
      <c r="S22" s="64">
        <v>73.05555555555556</v>
      </c>
      <c r="T22" s="90">
        <v>81.46979969083802</v>
      </c>
      <c r="U22" s="98">
        <v>100</v>
      </c>
      <c r="V22" s="97">
        <v>88.08510638297872</v>
      </c>
      <c r="W22" s="97">
        <v>80</v>
      </c>
      <c r="X22" s="74">
        <f t="shared" si="5"/>
        <v>84.52209232587447</v>
      </c>
      <c r="Y22" s="84">
        <f t="shared" si="6"/>
        <v>93.17767322226301</v>
      </c>
      <c r="Z22" s="46">
        <v>58.45977011494253</v>
      </c>
      <c r="AA22" s="43">
        <v>68.05555555555556</v>
      </c>
      <c r="AB22" s="43">
        <v>80</v>
      </c>
      <c r="AC22" s="43">
        <v>61.6</v>
      </c>
      <c r="AD22" s="43">
        <v>98.9247311827957</v>
      </c>
      <c r="AE22" s="40">
        <f t="shared" si="7"/>
        <v>72.47374629217649</v>
      </c>
      <c r="AF22" s="69">
        <v>57.89473684210527</v>
      </c>
      <c r="AG22" s="68">
        <v>75</v>
      </c>
      <c r="AH22" s="68">
        <v>52.94117647058824</v>
      </c>
      <c r="AI22" s="68">
        <v>40.18691588785047</v>
      </c>
      <c r="AJ22" s="75">
        <v>56.50570730013599</v>
      </c>
      <c r="AK22" s="72">
        <v>35</v>
      </c>
      <c r="AL22" s="40">
        <f t="shared" si="8"/>
        <v>35</v>
      </c>
      <c r="AM22" s="33">
        <f t="shared" si="9"/>
        <v>60.72085330253039</v>
      </c>
      <c r="AN22" s="34">
        <f t="shared" si="10"/>
        <v>76.32986217213579</v>
      </c>
    </row>
    <row r="23" spans="1:40" ht="12" customHeight="1">
      <c r="A23" s="22">
        <v>73</v>
      </c>
      <c r="B23" s="23" t="s">
        <v>12</v>
      </c>
      <c r="C23" s="23" t="s">
        <v>42</v>
      </c>
      <c r="D23" s="25">
        <v>3</v>
      </c>
      <c r="E23" s="44">
        <v>66.44165702718334</v>
      </c>
      <c r="F23" s="45">
        <v>95.02849002849004</v>
      </c>
      <c r="G23" s="40">
        <f t="shared" si="0"/>
        <v>75.97060136095223</v>
      </c>
      <c r="H23" s="47">
        <v>57.586</v>
      </c>
      <c r="I23" s="86">
        <f t="shared" si="1"/>
        <v>57.586</v>
      </c>
      <c r="J23" s="32">
        <f t="shared" si="2"/>
        <v>68.61676081657134</v>
      </c>
      <c r="K23" s="55">
        <v>97.42462311557789</v>
      </c>
      <c r="L23" s="56">
        <v>100</v>
      </c>
      <c r="M23" s="74">
        <f t="shared" si="3"/>
        <v>97.85385259631491</v>
      </c>
      <c r="N23" s="46" t="s">
        <v>1</v>
      </c>
      <c r="O23" s="65" t="s">
        <v>1</v>
      </c>
      <c r="P23" s="65" t="s">
        <v>1</v>
      </c>
      <c r="Q23" s="58">
        <v>100</v>
      </c>
      <c r="R23" s="40">
        <f t="shared" si="4"/>
        <v>100</v>
      </c>
      <c r="S23" s="64">
        <v>99.30555555555554</v>
      </c>
      <c r="T23" s="90">
        <v>85.1061542780118</v>
      </c>
      <c r="U23" s="98">
        <v>75</v>
      </c>
      <c r="V23" s="97">
        <v>0</v>
      </c>
      <c r="W23" s="97">
        <v>100</v>
      </c>
      <c r="X23" s="74">
        <f t="shared" si="5"/>
        <v>71.88234196671347</v>
      </c>
      <c r="Y23" s="84">
        <f t="shared" si="6"/>
        <v>87.72278603291655</v>
      </c>
      <c r="Z23" s="46">
        <v>59.28735632183908</v>
      </c>
      <c r="AA23" s="43">
        <v>60.416666666666664</v>
      </c>
      <c r="AB23" s="43">
        <v>40</v>
      </c>
      <c r="AC23" s="43">
        <v>80.80000000000001</v>
      </c>
      <c r="AD23" s="43">
        <v>69.23076923076923</v>
      </c>
      <c r="AE23" s="40">
        <f t="shared" si="7"/>
        <v>61.780733311229</v>
      </c>
      <c r="AF23" s="69">
        <v>78.94736842105263</v>
      </c>
      <c r="AG23" s="68">
        <v>75</v>
      </c>
      <c r="AH23" s="68">
        <v>82.35294117647058</v>
      </c>
      <c r="AI23" s="68">
        <v>64.48598130841121</v>
      </c>
      <c r="AJ23" s="75">
        <v>75.19657272648361</v>
      </c>
      <c r="AK23" s="72">
        <v>71.66666666666667</v>
      </c>
      <c r="AL23" s="40">
        <f t="shared" si="8"/>
        <v>71.66666666666667</v>
      </c>
      <c r="AM23" s="33">
        <f t="shared" si="9"/>
        <v>67.33547715971775</v>
      </c>
      <c r="AN23" s="34">
        <f t="shared" si="10"/>
        <v>77.78538832768787</v>
      </c>
    </row>
    <row r="24" spans="1:40" ht="12" customHeight="1">
      <c r="A24" s="22">
        <v>76</v>
      </c>
      <c r="B24" s="23" t="s">
        <v>22</v>
      </c>
      <c r="C24" s="23" t="s">
        <v>60</v>
      </c>
      <c r="D24" s="25">
        <v>1</v>
      </c>
      <c r="E24" s="44">
        <v>83.34694910352805</v>
      </c>
      <c r="F24" s="45">
        <v>89.47140822140823</v>
      </c>
      <c r="G24" s="40">
        <f t="shared" si="0"/>
        <v>85.38843547615477</v>
      </c>
      <c r="H24" s="47">
        <v>46.782</v>
      </c>
      <c r="I24" s="86">
        <f t="shared" si="1"/>
        <v>46.782</v>
      </c>
      <c r="J24" s="32">
        <f t="shared" si="2"/>
        <v>69.94586128569286</v>
      </c>
      <c r="K24" s="55">
        <v>80.47244094488188</v>
      </c>
      <c r="L24" s="56">
        <v>100</v>
      </c>
      <c r="M24" s="74">
        <f t="shared" si="3"/>
        <v>83.72703412073491</v>
      </c>
      <c r="N24" s="46" t="s">
        <v>1</v>
      </c>
      <c r="O24" s="65" t="s">
        <v>1</v>
      </c>
      <c r="P24" s="65" t="s">
        <v>1</v>
      </c>
      <c r="Q24" s="58">
        <v>100</v>
      </c>
      <c r="R24" s="40">
        <f t="shared" si="4"/>
        <v>100</v>
      </c>
      <c r="S24" s="64">
        <v>93.75</v>
      </c>
      <c r="T24" s="90">
        <v>84.22882993603729</v>
      </c>
      <c r="U24" s="98">
        <v>97.91665</v>
      </c>
      <c r="V24" s="97">
        <v>0</v>
      </c>
      <c r="W24" s="97">
        <v>100</v>
      </c>
      <c r="X24" s="74">
        <f t="shared" si="5"/>
        <v>75.17909598720746</v>
      </c>
      <c r="Y24" s="84">
        <f t="shared" si="6"/>
        <v>82.26061477283574</v>
      </c>
      <c r="Z24" s="46">
        <v>93.33333333333333</v>
      </c>
      <c r="AA24" s="43">
        <v>64.58333333333333</v>
      </c>
      <c r="AB24" s="43">
        <v>100</v>
      </c>
      <c r="AC24" s="43">
        <v>44</v>
      </c>
      <c r="AD24" s="43">
        <v>65.1685393258427</v>
      </c>
      <c r="AE24" s="40">
        <f t="shared" si="7"/>
        <v>74.66180945692884</v>
      </c>
      <c r="AF24" s="69">
        <v>89.47368421052632</v>
      </c>
      <c r="AG24" s="68">
        <v>81.25</v>
      </c>
      <c r="AH24" s="68">
        <v>70.58823529411765</v>
      </c>
      <c r="AI24" s="68">
        <v>71.96261682242991</v>
      </c>
      <c r="AJ24" s="75">
        <v>78.31863408176847</v>
      </c>
      <c r="AK24" s="72">
        <v>53.333333333333336</v>
      </c>
      <c r="AL24" s="40">
        <f t="shared" si="8"/>
        <v>53.333333333333336</v>
      </c>
      <c r="AM24" s="33">
        <f t="shared" si="9"/>
        <v>71.37126746550031</v>
      </c>
      <c r="AN24" s="34">
        <f t="shared" si="10"/>
        <v>76.53085988320653</v>
      </c>
    </row>
    <row r="25" spans="1:40" ht="12" customHeight="1">
      <c r="A25" s="22">
        <v>81</v>
      </c>
      <c r="B25" s="23" t="s">
        <v>34</v>
      </c>
      <c r="C25" s="23" t="s">
        <v>59</v>
      </c>
      <c r="D25" s="25">
        <v>4</v>
      </c>
      <c r="E25" s="44">
        <v>48.639329073145795</v>
      </c>
      <c r="F25" s="45">
        <v>95.63492063492063</v>
      </c>
      <c r="G25" s="40">
        <f t="shared" si="0"/>
        <v>64.30452626040407</v>
      </c>
      <c r="H25" s="47">
        <v>64.488</v>
      </c>
      <c r="I25" s="86">
        <f t="shared" si="1"/>
        <v>64.488</v>
      </c>
      <c r="J25" s="32">
        <f t="shared" si="2"/>
        <v>64.37791575624244</v>
      </c>
      <c r="K25" s="55">
        <v>33.70473537604457</v>
      </c>
      <c r="L25" s="56">
        <v>100</v>
      </c>
      <c r="M25" s="74">
        <f t="shared" si="3"/>
        <v>44.753946146703804</v>
      </c>
      <c r="N25" s="46" t="s">
        <v>1</v>
      </c>
      <c r="O25" s="65" t="s">
        <v>1</v>
      </c>
      <c r="P25" s="65" t="s">
        <v>1</v>
      </c>
      <c r="Q25" s="58">
        <v>100</v>
      </c>
      <c r="R25" s="40">
        <f t="shared" si="4"/>
        <v>100</v>
      </c>
      <c r="S25" s="64">
        <v>98.47222222222221</v>
      </c>
      <c r="T25" s="91">
        <v>89.65977775886047</v>
      </c>
      <c r="U25" s="98">
        <v>94.3452</v>
      </c>
      <c r="V25" s="97">
        <v>0</v>
      </c>
      <c r="W25" s="97">
        <v>80</v>
      </c>
      <c r="X25" s="74">
        <f t="shared" si="5"/>
        <v>72.49543999621653</v>
      </c>
      <c r="Y25" s="84">
        <f t="shared" si="6"/>
        <v>62.480070148904446</v>
      </c>
      <c r="Z25" s="46">
        <v>99.77011494252874</v>
      </c>
      <c r="AA25" s="43">
        <v>80.55555555555556</v>
      </c>
      <c r="AB25" s="43">
        <v>60</v>
      </c>
      <c r="AC25" s="43">
        <v>64</v>
      </c>
      <c r="AD25" s="43">
        <v>85.71428571428571</v>
      </c>
      <c r="AE25" s="40">
        <f t="shared" si="7"/>
        <v>79.36812397372742</v>
      </c>
      <c r="AF25" s="69">
        <v>78.94736842105263</v>
      </c>
      <c r="AG25" s="68">
        <v>81.25</v>
      </c>
      <c r="AH25" s="68">
        <v>64.70588235294117</v>
      </c>
      <c r="AI25" s="68">
        <v>45.794392523364486</v>
      </c>
      <c r="AJ25" s="75">
        <v>67.67441082433957</v>
      </c>
      <c r="AK25" s="72">
        <v>40</v>
      </c>
      <c r="AL25" s="40">
        <f t="shared" si="8"/>
        <v>40</v>
      </c>
      <c r="AM25" s="33">
        <f t="shared" si="9"/>
        <v>68.37617567247851</v>
      </c>
      <c r="AN25" s="34">
        <f t="shared" si="10"/>
        <v>64.62847092744427</v>
      </c>
    </row>
    <row r="26" spans="1:40" ht="12" customHeight="1">
      <c r="A26" s="22">
        <v>85</v>
      </c>
      <c r="B26" s="23" t="s">
        <v>8</v>
      </c>
      <c r="C26" s="23" t="s">
        <v>49</v>
      </c>
      <c r="D26" s="25">
        <v>3</v>
      </c>
      <c r="E26" s="44">
        <v>80.60073758667225</v>
      </c>
      <c r="F26" s="45">
        <v>86.18080993080994</v>
      </c>
      <c r="G26" s="40">
        <f t="shared" si="0"/>
        <v>82.46076170138481</v>
      </c>
      <c r="H26" s="47">
        <v>35.952</v>
      </c>
      <c r="I26" s="86">
        <f t="shared" si="1"/>
        <v>35.952</v>
      </c>
      <c r="J26" s="32">
        <f t="shared" si="2"/>
        <v>63.857257020830886</v>
      </c>
      <c r="K26" s="55">
        <v>98.22660098522168</v>
      </c>
      <c r="L26" s="56">
        <v>100</v>
      </c>
      <c r="M26" s="74">
        <f t="shared" si="3"/>
        <v>98.52216748768473</v>
      </c>
      <c r="N26" s="46" t="s">
        <v>1</v>
      </c>
      <c r="O26" s="65" t="s">
        <v>1</v>
      </c>
      <c r="P26" s="65" t="s">
        <v>1</v>
      </c>
      <c r="Q26" s="58">
        <v>100</v>
      </c>
      <c r="R26" s="40">
        <f t="shared" si="4"/>
        <v>100</v>
      </c>
      <c r="S26" s="64">
        <v>100</v>
      </c>
      <c r="T26" s="90">
        <v>81.13975759691516</v>
      </c>
      <c r="U26" s="98">
        <v>100</v>
      </c>
      <c r="V26" s="97">
        <v>81.0483870967742</v>
      </c>
      <c r="W26" s="97">
        <v>70</v>
      </c>
      <c r="X26" s="74">
        <f t="shared" si="5"/>
        <v>86.43762893873787</v>
      </c>
      <c r="Y26" s="84">
        <f t="shared" si="6"/>
        <v>93.86569196958382</v>
      </c>
      <c r="Z26" s="46">
        <v>99.6551724137931</v>
      </c>
      <c r="AA26" s="43">
        <v>47.22222222222222</v>
      </c>
      <c r="AB26" s="43">
        <v>100</v>
      </c>
      <c r="AC26" s="43">
        <v>78.4</v>
      </c>
      <c r="AD26" s="43">
        <v>53.333333333333336</v>
      </c>
      <c r="AE26" s="40">
        <f t="shared" si="7"/>
        <v>77.21795977011494</v>
      </c>
      <c r="AF26" s="69">
        <v>89.47368421052632</v>
      </c>
      <c r="AG26" s="68">
        <v>75</v>
      </c>
      <c r="AH26" s="68">
        <v>64.70588235294117</v>
      </c>
      <c r="AI26" s="68">
        <v>47.66355140186916</v>
      </c>
      <c r="AJ26" s="75">
        <v>69.21077949133415</v>
      </c>
      <c r="AK26" s="72">
        <v>40</v>
      </c>
      <c r="AL26" s="40">
        <f t="shared" si="8"/>
        <v>40</v>
      </c>
      <c r="AM26" s="33">
        <f t="shared" si="9"/>
        <v>67.6391197417504</v>
      </c>
      <c r="AN26" s="34">
        <f t="shared" si="10"/>
        <v>79.99603331148322</v>
      </c>
    </row>
    <row r="27" spans="1:40" ht="12" customHeight="1">
      <c r="A27" s="22">
        <v>86</v>
      </c>
      <c r="B27" s="23" t="s">
        <v>33</v>
      </c>
      <c r="C27" s="23" t="s">
        <v>63</v>
      </c>
      <c r="D27" s="24">
        <v>4</v>
      </c>
      <c r="E27" s="44">
        <v>61.20751292675411</v>
      </c>
      <c r="F27" s="45">
        <v>84.25875050875051</v>
      </c>
      <c r="G27" s="40">
        <f t="shared" si="0"/>
        <v>68.89125878741957</v>
      </c>
      <c r="H27" s="47">
        <v>15.600000000000001</v>
      </c>
      <c r="I27" s="86">
        <f t="shared" si="1"/>
        <v>15.600000000000001</v>
      </c>
      <c r="J27" s="32">
        <f t="shared" si="2"/>
        <v>47.574755272451746</v>
      </c>
      <c r="K27" s="55">
        <v>99.53917050691244</v>
      </c>
      <c r="L27" s="56">
        <v>100</v>
      </c>
      <c r="M27" s="74">
        <f t="shared" si="3"/>
        <v>99.61597542242703</v>
      </c>
      <c r="N27" s="46" t="s">
        <v>1</v>
      </c>
      <c r="O27" s="65" t="s">
        <v>1</v>
      </c>
      <c r="P27" s="65" t="s">
        <v>1</v>
      </c>
      <c r="Q27" s="58">
        <v>100</v>
      </c>
      <c r="R27" s="40">
        <f t="shared" si="4"/>
        <v>100</v>
      </c>
      <c r="S27" s="64">
        <v>100</v>
      </c>
      <c r="T27" s="90">
        <v>79.4773190533795</v>
      </c>
      <c r="U27" s="98">
        <v>25</v>
      </c>
      <c r="V27" s="97">
        <v>0</v>
      </c>
      <c r="W27" s="97">
        <v>100</v>
      </c>
      <c r="X27" s="74">
        <f t="shared" si="5"/>
        <v>60.8954638106759</v>
      </c>
      <c r="Y27" s="84">
        <f t="shared" si="6"/>
        <v>84.17385372703532</v>
      </c>
      <c r="Z27" s="46">
        <v>96.87356321839081</v>
      </c>
      <c r="AA27" s="43">
        <v>56.25000000000001</v>
      </c>
      <c r="AB27" s="43">
        <v>0</v>
      </c>
      <c r="AC27" s="43">
        <v>0</v>
      </c>
      <c r="AD27" s="43">
        <v>100</v>
      </c>
      <c r="AE27" s="40">
        <f t="shared" si="7"/>
        <v>53.5152658045977</v>
      </c>
      <c r="AF27" s="69">
        <v>0</v>
      </c>
      <c r="AG27" s="68">
        <v>6.25</v>
      </c>
      <c r="AH27" s="68">
        <v>0</v>
      </c>
      <c r="AI27" s="68">
        <v>0</v>
      </c>
      <c r="AJ27" s="75">
        <v>1.5625</v>
      </c>
      <c r="AK27" s="72">
        <v>0</v>
      </c>
      <c r="AL27" s="40">
        <f t="shared" si="8"/>
        <v>0</v>
      </c>
      <c r="AM27" s="33">
        <f t="shared" si="9"/>
        <v>28.958141762452108</v>
      </c>
      <c r="AN27" s="34">
        <f t="shared" si="10"/>
        <v>60.289320446743645</v>
      </c>
    </row>
    <row r="28" spans="1:40" ht="12" customHeight="1">
      <c r="A28" s="27">
        <v>88</v>
      </c>
      <c r="B28" s="28" t="s">
        <v>36</v>
      </c>
      <c r="C28" s="28" t="s">
        <v>54</v>
      </c>
      <c r="D28" s="25">
        <v>3</v>
      </c>
      <c r="E28" s="44">
        <v>64.73375913257946</v>
      </c>
      <c r="F28" s="45">
        <v>74.8941798941799</v>
      </c>
      <c r="G28" s="40">
        <f t="shared" si="0"/>
        <v>68.12056605311294</v>
      </c>
      <c r="H28" s="47">
        <v>63.784</v>
      </c>
      <c r="I28" s="86">
        <f t="shared" si="1"/>
        <v>63.784</v>
      </c>
      <c r="J28" s="32">
        <f t="shared" si="2"/>
        <v>66.38593963186776</v>
      </c>
      <c r="K28" s="55">
        <v>34.15682062298604</v>
      </c>
      <c r="L28" s="56">
        <v>100</v>
      </c>
      <c r="M28" s="74">
        <f>(K28*(20/25))+(L28*(5/25))</f>
        <v>47.32545649838883</v>
      </c>
      <c r="N28" s="46" t="s">
        <v>1</v>
      </c>
      <c r="O28" s="65" t="s">
        <v>1</v>
      </c>
      <c r="P28" s="65" t="s">
        <v>1</v>
      </c>
      <c r="Q28" s="58" t="s">
        <v>1</v>
      </c>
      <c r="R28" s="40" t="str">
        <f t="shared" si="4"/>
        <v>N/A</v>
      </c>
      <c r="S28" s="64">
        <v>77.5</v>
      </c>
      <c r="T28" s="90">
        <v>65.42888824138825</v>
      </c>
      <c r="U28" s="98">
        <v>96.42855</v>
      </c>
      <c r="V28" s="97">
        <v>0</v>
      </c>
      <c r="W28" s="97">
        <v>80</v>
      </c>
      <c r="X28" s="74">
        <f>(S28*(5/25))+(T28*(5/25))+(U28*(5/25))+(V28*5/25)+(W28*(5/25))</f>
        <v>63.87148764827765</v>
      </c>
      <c r="Y28" s="84">
        <f>(M28*(25/50))+(X28*(25/50))</f>
        <v>55.59847207333324</v>
      </c>
      <c r="Z28" s="46">
        <v>99.33333333333333</v>
      </c>
      <c r="AA28" s="43">
        <v>82.6388888888889</v>
      </c>
      <c r="AB28" s="43">
        <v>0</v>
      </c>
      <c r="AC28" s="43">
        <v>57.599999999999994</v>
      </c>
      <c r="AD28" s="43">
        <v>78.80434782608695</v>
      </c>
      <c r="AE28" s="40">
        <f t="shared" si="7"/>
        <v>65.9039402173913</v>
      </c>
      <c r="AF28" s="69">
        <v>47.368421052631575</v>
      </c>
      <c r="AG28" s="68">
        <v>68.75</v>
      </c>
      <c r="AH28" s="68">
        <v>52.94117647058824</v>
      </c>
      <c r="AI28" s="68">
        <v>55.140186915887845</v>
      </c>
      <c r="AJ28" s="75">
        <v>56.04994610977692</v>
      </c>
      <c r="AK28" s="72">
        <v>51.66666666666667</v>
      </c>
      <c r="AL28" s="40">
        <f t="shared" si="8"/>
        <v>51.66666666666667</v>
      </c>
      <c r="AM28" s="33">
        <f t="shared" si="9"/>
        <v>60.42875374521587</v>
      </c>
      <c r="AN28" s="34">
        <f t="shared" si="10"/>
        <v>59.20505008660493</v>
      </c>
    </row>
    <row r="29" spans="1:40" ht="12" customHeight="1">
      <c r="A29" s="22">
        <v>91</v>
      </c>
      <c r="B29" s="23" t="s">
        <v>39</v>
      </c>
      <c r="C29" s="23" t="s">
        <v>70</v>
      </c>
      <c r="D29" s="25">
        <v>4</v>
      </c>
      <c r="E29" s="44">
        <v>62.656150990684246</v>
      </c>
      <c r="F29" s="45">
        <v>87.0940170940171</v>
      </c>
      <c r="G29" s="40">
        <f t="shared" si="0"/>
        <v>70.80210635846186</v>
      </c>
      <c r="H29" s="47">
        <v>40.827999999999996</v>
      </c>
      <c r="I29" s="86">
        <f t="shared" si="1"/>
        <v>40.827999999999996</v>
      </c>
      <c r="J29" s="32">
        <f t="shared" si="2"/>
        <v>58.81246381507711</v>
      </c>
      <c r="K29" s="55">
        <v>85.82039162727887</v>
      </c>
      <c r="L29" s="56">
        <v>100</v>
      </c>
      <c r="M29" s="74">
        <f t="shared" si="3"/>
        <v>88.18365968939906</v>
      </c>
      <c r="N29" s="46" t="s">
        <v>1</v>
      </c>
      <c r="O29" s="65" t="s">
        <v>1</v>
      </c>
      <c r="P29" s="65" t="s">
        <v>1</v>
      </c>
      <c r="Q29" s="58">
        <v>100</v>
      </c>
      <c r="R29" s="40">
        <f t="shared" si="4"/>
        <v>100</v>
      </c>
      <c r="S29" s="64">
        <v>94.72222222222223</v>
      </c>
      <c r="T29" s="90">
        <v>69.29055942552459</v>
      </c>
      <c r="U29" s="98">
        <v>0</v>
      </c>
      <c r="V29" s="97">
        <v>0</v>
      </c>
      <c r="W29" s="97">
        <v>100</v>
      </c>
      <c r="X29" s="74">
        <f t="shared" si="5"/>
        <v>52.80255632954936</v>
      </c>
      <c r="Y29" s="84">
        <f t="shared" si="6"/>
        <v>75.4491791827313</v>
      </c>
      <c r="Z29" s="46">
        <v>65.97701149425288</v>
      </c>
      <c r="AA29" s="43">
        <v>66.66666666666667</v>
      </c>
      <c r="AB29" s="43">
        <v>0</v>
      </c>
      <c r="AC29" s="43">
        <v>0</v>
      </c>
      <c r="AD29" s="43">
        <v>82.6086956521739</v>
      </c>
      <c r="AE29" s="40">
        <f t="shared" si="7"/>
        <v>44.48338330834583</v>
      </c>
      <c r="AF29" s="69">
        <v>0</v>
      </c>
      <c r="AG29" s="68">
        <v>6.25</v>
      </c>
      <c r="AH29" s="68">
        <v>0</v>
      </c>
      <c r="AI29" s="68">
        <v>0</v>
      </c>
      <c r="AJ29" s="75">
        <v>1.5625</v>
      </c>
      <c r="AK29" s="72">
        <v>0</v>
      </c>
      <c r="AL29" s="40">
        <f t="shared" si="8"/>
        <v>0</v>
      </c>
      <c r="AM29" s="33">
        <f t="shared" si="9"/>
        <v>24.14113776445111</v>
      </c>
      <c r="AN29" s="34">
        <f t="shared" si="10"/>
        <v>56.729423683716405</v>
      </c>
    </row>
    <row r="30" spans="1:40" ht="12" customHeight="1">
      <c r="A30" s="22">
        <v>94</v>
      </c>
      <c r="B30" s="23" t="s">
        <v>21</v>
      </c>
      <c r="C30" s="23" t="s">
        <v>53</v>
      </c>
      <c r="D30" s="25">
        <v>4</v>
      </c>
      <c r="E30" s="44">
        <v>57.585197134019175</v>
      </c>
      <c r="F30" s="45">
        <v>80.67409442409442</v>
      </c>
      <c r="G30" s="40">
        <f t="shared" si="0"/>
        <v>65.28149623071091</v>
      </c>
      <c r="H30" s="47">
        <v>0</v>
      </c>
      <c r="I30" s="86">
        <f t="shared" si="1"/>
        <v>0</v>
      </c>
      <c r="J30" s="32">
        <f t="shared" si="2"/>
        <v>39.168897738426544</v>
      </c>
      <c r="K30" s="55">
        <v>98.73294346978557</v>
      </c>
      <c r="L30" s="56">
        <v>100</v>
      </c>
      <c r="M30" s="74">
        <f>(K30*(20/25))+(L30*(5/25))</f>
        <v>98.98635477582846</v>
      </c>
      <c r="N30" s="46" t="s">
        <v>1</v>
      </c>
      <c r="O30" s="65" t="s">
        <v>1</v>
      </c>
      <c r="P30" s="65" t="s">
        <v>1</v>
      </c>
      <c r="Q30" s="58" t="s">
        <v>1</v>
      </c>
      <c r="R30" s="40" t="str">
        <f t="shared" si="4"/>
        <v>N/A</v>
      </c>
      <c r="S30" s="64">
        <v>97.5</v>
      </c>
      <c r="T30" s="90">
        <v>82.43745938921377</v>
      </c>
      <c r="U30" s="98">
        <v>0</v>
      </c>
      <c r="V30" s="97">
        <v>0</v>
      </c>
      <c r="W30" s="97">
        <v>80</v>
      </c>
      <c r="X30" s="74">
        <f>(S30*(5/25))+(T30*(5/25))+(U30*(5/25))+(V30*(5/25))+(W30*(5/25))</f>
        <v>51.98749187784276</v>
      </c>
      <c r="Y30" s="84">
        <f>(M30*(25/50))+(X30*(25/50))</f>
        <v>75.48692332683561</v>
      </c>
      <c r="Z30" s="46">
        <v>92.52873563218391</v>
      </c>
      <c r="AA30" s="43">
        <v>33.333333333333336</v>
      </c>
      <c r="AB30" s="43">
        <v>0</v>
      </c>
      <c r="AC30" s="43">
        <v>0</v>
      </c>
      <c r="AD30" s="43">
        <v>43.18181818181818</v>
      </c>
      <c r="AE30" s="40">
        <f t="shared" si="7"/>
        <v>37.47877481713689</v>
      </c>
      <c r="AF30" s="69">
        <v>0</v>
      </c>
      <c r="AG30" s="68">
        <v>6.25</v>
      </c>
      <c r="AH30" s="68">
        <v>0</v>
      </c>
      <c r="AI30" s="68">
        <v>0</v>
      </c>
      <c r="AJ30" s="75">
        <v>1.5625</v>
      </c>
      <c r="AK30" s="72">
        <v>0</v>
      </c>
      <c r="AL30" s="40">
        <f t="shared" si="8"/>
        <v>0</v>
      </c>
      <c r="AM30" s="33">
        <f t="shared" si="9"/>
        <v>20.405346569139674</v>
      </c>
      <c r="AN30" s="34">
        <f t="shared" si="10"/>
        <v>51.698845181845016</v>
      </c>
    </row>
    <row r="31" spans="1:40" ht="12" customHeight="1">
      <c r="A31" s="22">
        <v>95</v>
      </c>
      <c r="B31" s="23" t="s">
        <v>20</v>
      </c>
      <c r="C31" s="23" t="s">
        <v>72</v>
      </c>
      <c r="D31" s="25">
        <v>4</v>
      </c>
      <c r="E31" s="44">
        <v>57.464821781193386</v>
      </c>
      <c r="F31" s="45">
        <v>91.7104192104192</v>
      </c>
      <c r="G31" s="40">
        <f t="shared" si="0"/>
        <v>68.88002092426865</v>
      </c>
      <c r="H31" s="47">
        <v>0</v>
      </c>
      <c r="I31" s="86">
        <f t="shared" si="1"/>
        <v>0</v>
      </c>
      <c r="J31" s="32">
        <f t="shared" si="2"/>
        <v>41.32801255456119</v>
      </c>
      <c r="K31" s="55">
        <v>92.04819277108433</v>
      </c>
      <c r="L31" s="56">
        <v>100</v>
      </c>
      <c r="M31" s="74">
        <f t="shared" si="3"/>
        <v>93.37349397590361</v>
      </c>
      <c r="N31" s="46" t="s">
        <v>1</v>
      </c>
      <c r="O31" s="65" t="s">
        <v>1</v>
      </c>
      <c r="P31" s="65" t="s">
        <v>1</v>
      </c>
      <c r="Q31" s="58">
        <v>100</v>
      </c>
      <c r="R31" s="40">
        <f t="shared" si="4"/>
        <v>100</v>
      </c>
      <c r="S31" s="64">
        <v>91.11111111111111</v>
      </c>
      <c r="T31" s="90">
        <v>84.55193014705881</v>
      </c>
      <c r="U31" s="98">
        <v>100</v>
      </c>
      <c r="V31" s="97">
        <v>0</v>
      </c>
      <c r="W31" s="97">
        <v>80</v>
      </c>
      <c r="X31" s="74">
        <f t="shared" si="5"/>
        <v>71.132608251634</v>
      </c>
      <c r="Y31" s="84">
        <f t="shared" si="6"/>
        <v>85.27232040908733</v>
      </c>
      <c r="Z31" s="46">
        <v>92.29885057471263</v>
      </c>
      <c r="AA31" s="43">
        <v>44.44444444444445</v>
      </c>
      <c r="AB31" s="43">
        <v>100</v>
      </c>
      <c r="AC31" s="43">
        <v>65.60000000000001</v>
      </c>
      <c r="AD31" s="43">
        <v>6.315789473684211</v>
      </c>
      <c r="AE31" s="40">
        <f t="shared" si="7"/>
        <v>63.64225650332728</v>
      </c>
      <c r="AF31" s="69">
        <v>57.89473684210527</v>
      </c>
      <c r="AG31" s="68">
        <v>56.25</v>
      </c>
      <c r="AH31" s="68">
        <v>35.294117647058826</v>
      </c>
      <c r="AI31" s="68">
        <v>44.85981308411215</v>
      </c>
      <c r="AJ31" s="75">
        <v>48.57466689331906</v>
      </c>
      <c r="AK31" s="72">
        <v>46.666666666666664</v>
      </c>
      <c r="AL31" s="40">
        <f t="shared" si="8"/>
        <v>46.666666666666664</v>
      </c>
      <c r="AM31" s="33">
        <f t="shared" si="9"/>
        <v>56.22911463999297</v>
      </c>
      <c r="AN31" s="34">
        <f t="shared" si="10"/>
        <v>67.77049710745379</v>
      </c>
    </row>
    <row r="32" spans="1:40" ht="12" customHeight="1">
      <c r="A32" s="22">
        <v>97</v>
      </c>
      <c r="B32" s="23" t="s">
        <v>31</v>
      </c>
      <c r="C32" s="23" t="s">
        <v>71</v>
      </c>
      <c r="D32" s="25">
        <v>4</v>
      </c>
      <c r="E32" s="44">
        <v>43.71785718362269</v>
      </c>
      <c r="F32" s="45">
        <v>86.49216524216526</v>
      </c>
      <c r="G32" s="40">
        <f t="shared" si="0"/>
        <v>57.975959869803546</v>
      </c>
      <c r="H32" s="47">
        <v>31.799999999999997</v>
      </c>
      <c r="I32" s="86">
        <f t="shared" si="1"/>
        <v>31.799999999999997</v>
      </c>
      <c r="J32" s="32">
        <f t="shared" si="2"/>
        <v>47.50557592188213</v>
      </c>
      <c r="K32" s="55">
        <v>94.91525423728814</v>
      </c>
      <c r="L32" s="56">
        <v>100</v>
      </c>
      <c r="M32" s="74">
        <f t="shared" si="3"/>
        <v>95.76271186440678</v>
      </c>
      <c r="N32" s="46" t="s">
        <v>1</v>
      </c>
      <c r="O32" s="65" t="s">
        <v>1</v>
      </c>
      <c r="P32" s="65" t="s">
        <v>1</v>
      </c>
      <c r="Q32" s="58">
        <v>100</v>
      </c>
      <c r="R32" s="40">
        <f t="shared" si="4"/>
        <v>100</v>
      </c>
      <c r="S32" s="64">
        <v>96.52777777777779</v>
      </c>
      <c r="T32" s="90">
        <v>75.05429602396515</v>
      </c>
      <c r="U32" s="98">
        <v>95.833325</v>
      </c>
      <c r="V32" s="97">
        <v>0</v>
      </c>
      <c r="W32" s="97">
        <v>25</v>
      </c>
      <c r="X32" s="74">
        <f t="shared" si="5"/>
        <v>58.48307976034859</v>
      </c>
      <c r="Y32" s="84">
        <f t="shared" si="6"/>
        <v>81.3593335990547</v>
      </c>
      <c r="Z32" s="46">
        <v>86.66666666666667</v>
      </c>
      <c r="AA32" s="43">
        <v>97.22222222222223</v>
      </c>
      <c r="AB32" s="43">
        <v>0</v>
      </c>
      <c r="AC32" s="43">
        <v>52.800000000000004</v>
      </c>
      <c r="AD32" s="43">
        <v>43.01075268817204</v>
      </c>
      <c r="AE32" s="40">
        <f t="shared" si="7"/>
        <v>57.86034946236559</v>
      </c>
      <c r="AF32" s="69">
        <v>68.42105263157895</v>
      </c>
      <c r="AG32" s="68">
        <v>68.75</v>
      </c>
      <c r="AH32" s="68">
        <v>64.70588235294117</v>
      </c>
      <c r="AI32" s="68">
        <v>0</v>
      </c>
      <c r="AJ32" s="75">
        <v>50.46923374613003</v>
      </c>
      <c r="AK32" s="72">
        <v>33.33333333333333</v>
      </c>
      <c r="AL32" s="40">
        <f t="shared" si="8"/>
        <v>33.33333333333333</v>
      </c>
      <c r="AM32" s="33">
        <f t="shared" si="9"/>
        <v>50.98398204556299</v>
      </c>
      <c r="AN32" s="34">
        <f t="shared" si="10"/>
        <v>65.47597659757267</v>
      </c>
    </row>
    <row r="33" spans="1:40" ht="12" customHeight="1" thickBot="1">
      <c r="A33" s="29">
        <v>99</v>
      </c>
      <c r="B33" s="30" t="s">
        <v>32</v>
      </c>
      <c r="C33" s="30" t="s">
        <v>69</v>
      </c>
      <c r="D33" s="31">
        <v>4</v>
      </c>
      <c r="E33" s="48">
        <v>72.8658665895508</v>
      </c>
      <c r="F33" s="49">
        <v>67.88919413919413</v>
      </c>
      <c r="G33" s="40">
        <f t="shared" si="0"/>
        <v>71.20697577276525</v>
      </c>
      <c r="H33" s="51">
        <v>24.68</v>
      </c>
      <c r="I33" s="86">
        <f t="shared" si="1"/>
        <v>24.68</v>
      </c>
      <c r="J33" s="32">
        <f t="shared" si="2"/>
        <v>52.59618546365915</v>
      </c>
      <c r="K33" s="59">
        <v>38.8422035480859</v>
      </c>
      <c r="L33" s="60">
        <v>100</v>
      </c>
      <c r="M33" s="74">
        <f t="shared" si="3"/>
        <v>49.03516962340491</v>
      </c>
      <c r="N33" s="50" t="s">
        <v>1</v>
      </c>
      <c r="O33" s="67" t="s">
        <v>1</v>
      </c>
      <c r="P33" s="67" t="s">
        <v>1</v>
      </c>
      <c r="Q33" s="61">
        <v>100</v>
      </c>
      <c r="R33" s="40">
        <f t="shared" si="4"/>
        <v>100</v>
      </c>
      <c r="S33" s="66">
        <v>95.55555555555556</v>
      </c>
      <c r="T33" s="92">
        <v>82.93338670750951</v>
      </c>
      <c r="U33" s="99">
        <v>100</v>
      </c>
      <c r="V33" s="100">
        <v>0</v>
      </c>
      <c r="W33" s="100">
        <v>80</v>
      </c>
      <c r="X33" s="74">
        <f t="shared" si="5"/>
        <v>71.69778845261301</v>
      </c>
      <c r="Y33" s="84">
        <f t="shared" si="6"/>
        <v>64.21599680027956</v>
      </c>
      <c r="Z33" s="50">
        <v>83.9080459770115</v>
      </c>
      <c r="AA33" s="88">
        <v>33.333333333333336</v>
      </c>
      <c r="AB33" s="88">
        <v>20</v>
      </c>
      <c r="AC33" s="88">
        <v>73.6</v>
      </c>
      <c r="AD33" s="88">
        <v>55.319148936170215</v>
      </c>
      <c r="AE33" s="40">
        <f t="shared" si="7"/>
        <v>55.14935191978479</v>
      </c>
      <c r="AF33" s="70">
        <v>94.73684210526315</v>
      </c>
      <c r="AG33" s="95">
        <v>81.25</v>
      </c>
      <c r="AH33" s="95">
        <v>64.70588235294117</v>
      </c>
      <c r="AI33" s="95">
        <v>40.18691588785047</v>
      </c>
      <c r="AJ33" s="75">
        <v>70.2199100865137</v>
      </c>
      <c r="AK33" s="73">
        <v>51.66666666666667</v>
      </c>
      <c r="AL33" s="40">
        <f t="shared" si="8"/>
        <v>51.66666666666667</v>
      </c>
      <c r="AM33" s="33">
        <f t="shared" si="9"/>
        <v>58.47163038028888</v>
      </c>
      <c r="AN33" s="34">
        <f t="shared" si="10"/>
        <v>60.168724606958264</v>
      </c>
    </row>
    <row r="34" spans="1:40" ht="16.5" thickBot="1" thickTop="1">
      <c r="A34" s="118" t="s">
        <v>73</v>
      </c>
      <c r="B34" s="118"/>
      <c r="C34" s="118"/>
      <c r="D34" s="118"/>
      <c r="E34" s="5">
        <f aca="true" t="shared" si="11" ref="E34:AM34">AVERAGE(E2:E33)</f>
        <v>70.39523302538666</v>
      </c>
      <c r="F34" s="5">
        <f t="shared" si="11"/>
        <v>86.39334045584046</v>
      </c>
      <c r="G34" s="5">
        <f t="shared" si="11"/>
        <v>75.72793550220463</v>
      </c>
      <c r="H34" s="5">
        <f t="shared" si="11"/>
        <v>46.022187499999994</v>
      </c>
      <c r="I34" s="5">
        <f t="shared" si="11"/>
        <v>46.022187499999994</v>
      </c>
      <c r="J34" s="5">
        <f t="shared" si="11"/>
        <v>63.845636301322756</v>
      </c>
      <c r="K34" s="5">
        <f t="shared" si="11"/>
        <v>79.62265028098284</v>
      </c>
      <c r="L34" s="5">
        <f t="shared" si="11"/>
        <v>100</v>
      </c>
      <c r="M34" s="5">
        <f t="shared" si="11"/>
        <v>83.0887817298891</v>
      </c>
      <c r="N34" s="5" t="s">
        <v>1</v>
      </c>
      <c r="O34" s="5" t="s">
        <v>1</v>
      </c>
      <c r="P34" s="5" t="s">
        <v>1</v>
      </c>
      <c r="Q34" s="5">
        <f t="shared" si="11"/>
        <v>98.01272201817862</v>
      </c>
      <c r="R34" s="5">
        <f t="shared" si="11"/>
        <v>98.01272201817862</v>
      </c>
      <c r="S34" s="5">
        <f t="shared" si="11"/>
        <v>95.52083333333336</v>
      </c>
      <c r="T34" s="5">
        <f t="shared" si="11"/>
        <v>80.95622172912232</v>
      </c>
      <c r="U34" s="5">
        <f t="shared" si="11"/>
        <v>87.33258437500001</v>
      </c>
      <c r="V34" s="5">
        <f t="shared" si="11"/>
        <v>41.37744427091207</v>
      </c>
      <c r="W34" s="5">
        <f t="shared" si="11"/>
        <v>77.96984265734265</v>
      </c>
      <c r="X34" s="5">
        <f t="shared" si="11"/>
        <v>76.6313852731421</v>
      </c>
      <c r="Y34" s="5">
        <f t="shared" si="11"/>
        <v>82.01510475971418</v>
      </c>
      <c r="Z34" s="5">
        <f t="shared" si="11"/>
        <v>80.7198275862069</v>
      </c>
      <c r="AA34" s="5">
        <f t="shared" si="11"/>
        <v>67.49131944444446</v>
      </c>
      <c r="AB34" s="5">
        <f t="shared" si="11"/>
        <v>55.625</v>
      </c>
      <c r="AC34" s="5">
        <f t="shared" si="11"/>
        <v>63.64999999999999</v>
      </c>
      <c r="AD34" s="5">
        <f>AVERAGE(AD2:AD33)</f>
        <v>68.7853688040433</v>
      </c>
      <c r="AE34" s="5">
        <f t="shared" si="11"/>
        <v>68.09589844314317</v>
      </c>
      <c r="AF34" s="5">
        <f t="shared" si="11"/>
        <v>65.46052631578948</v>
      </c>
      <c r="AG34" s="5">
        <f t="shared" si="11"/>
        <v>67.578125</v>
      </c>
      <c r="AH34" s="5">
        <f t="shared" si="11"/>
        <v>56.43382352941177</v>
      </c>
      <c r="AI34" s="5">
        <f t="shared" si="11"/>
        <v>47.167056074766364</v>
      </c>
      <c r="AJ34" s="5">
        <f t="shared" si="11"/>
        <v>59.15988272999189</v>
      </c>
      <c r="AK34" s="5">
        <f t="shared" si="11"/>
        <v>47.13541666666667</v>
      </c>
      <c r="AL34" s="5">
        <f t="shared" si="11"/>
        <v>47.13541666666667</v>
      </c>
      <c r="AM34" s="5">
        <f t="shared" si="11"/>
        <v>61.52086456434087</v>
      </c>
      <c r="AN34" s="5">
        <f>AVERAGE(AN2:AN33)</f>
        <v>72.2329390094239</v>
      </c>
    </row>
    <row r="35" ht="15.75" thickTop="1">
      <c r="AN35" s="94"/>
    </row>
  </sheetData>
  <sheetProtection/>
  <autoFilter ref="A1:D34"/>
  <mergeCells count="1">
    <mergeCell ref="A34:D3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07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48" sqref="C48:AN48"/>
    </sheetView>
  </sheetViews>
  <sheetFormatPr defaultColWidth="11.421875" defaultRowHeight="15"/>
  <cols>
    <col min="1" max="1" width="7.00390625" style="1" customWidth="1"/>
    <col min="2" max="2" width="12.421875" style="1" bestFit="1" customWidth="1"/>
    <col min="3" max="3" width="23.421875" style="1" bestFit="1" customWidth="1"/>
    <col min="4" max="4" width="4.8515625" style="1" bestFit="1" customWidth="1"/>
    <col min="5" max="10" width="11.421875" style="1" customWidth="1"/>
    <col min="11" max="11" width="13.00390625" style="1" customWidth="1"/>
    <col min="12" max="12" width="13.421875" style="1" customWidth="1"/>
    <col min="13" max="13" width="14.28125" style="1" customWidth="1"/>
    <col min="14" max="17" width="11.421875" style="1" customWidth="1"/>
    <col min="18" max="18" width="13.57421875" style="1" customWidth="1"/>
    <col min="19" max="23" width="11.421875" style="1" customWidth="1"/>
    <col min="24" max="24" width="13.140625" style="1" customWidth="1"/>
    <col min="25" max="25" width="14.28125" style="1" customWidth="1"/>
    <col min="26" max="30" width="11.421875" style="1" customWidth="1"/>
    <col min="31" max="31" width="15.140625" style="1" customWidth="1"/>
    <col min="32" max="34" width="14.140625" style="1" customWidth="1"/>
    <col min="35" max="35" width="14.140625" style="101" customWidth="1"/>
    <col min="36" max="36" width="15.00390625" style="1" customWidth="1"/>
    <col min="37" max="37" width="11.421875" style="101" customWidth="1"/>
    <col min="38" max="40" width="11.421875" style="1" customWidth="1"/>
    <col min="41" max="16384" width="11.421875" style="1" customWidth="1"/>
  </cols>
  <sheetData>
    <row r="1" spans="1:40" ht="35.25" thickBot="1" thickTop="1">
      <c r="A1" s="6" t="s">
        <v>2</v>
      </c>
      <c r="B1" s="7" t="s">
        <v>3</v>
      </c>
      <c r="C1" s="7" t="s">
        <v>4</v>
      </c>
      <c r="D1" s="6" t="s">
        <v>5</v>
      </c>
      <c r="E1" s="8" t="s">
        <v>74</v>
      </c>
      <c r="F1" s="9" t="s">
        <v>75</v>
      </c>
      <c r="G1" s="9" t="s">
        <v>76</v>
      </c>
      <c r="H1" s="10" t="s">
        <v>0</v>
      </c>
      <c r="I1" s="10" t="s">
        <v>0</v>
      </c>
      <c r="J1" s="11" t="s">
        <v>77</v>
      </c>
      <c r="K1" s="76" t="s">
        <v>78</v>
      </c>
      <c r="L1" s="77" t="s">
        <v>93</v>
      </c>
      <c r="M1" s="78" t="s">
        <v>79</v>
      </c>
      <c r="N1" s="79" t="s">
        <v>80</v>
      </c>
      <c r="O1" s="79" t="s">
        <v>81</v>
      </c>
      <c r="P1" s="80" t="s">
        <v>82</v>
      </c>
      <c r="Q1" s="81" t="s">
        <v>83</v>
      </c>
      <c r="R1" s="78" t="s">
        <v>89</v>
      </c>
      <c r="S1" s="79" t="s">
        <v>84</v>
      </c>
      <c r="T1" s="79" t="s">
        <v>85</v>
      </c>
      <c r="U1" s="82" t="s">
        <v>86</v>
      </c>
      <c r="V1" s="82" t="s">
        <v>94</v>
      </c>
      <c r="W1" s="82" t="s">
        <v>95</v>
      </c>
      <c r="X1" s="79" t="s">
        <v>90</v>
      </c>
      <c r="Y1" s="83" t="s">
        <v>87</v>
      </c>
      <c r="Z1" s="35" t="s">
        <v>97</v>
      </c>
      <c r="AA1" s="35" t="s">
        <v>98</v>
      </c>
      <c r="AB1" s="35" t="s">
        <v>99</v>
      </c>
      <c r="AC1" s="35" t="s">
        <v>100</v>
      </c>
      <c r="AD1" s="35" t="s">
        <v>96</v>
      </c>
      <c r="AE1" s="35" t="s">
        <v>104</v>
      </c>
      <c r="AF1" s="36" t="s">
        <v>101</v>
      </c>
      <c r="AG1" s="36" t="s">
        <v>102</v>
      </c>
      <c r="AH1" s="36" t="s">
        <v>103</v>
      </c>
      <c r="AI1" s="36" t="s">
        <v>106</v>
      </c>
      <c r="AJ1" s="36" t="s">
        <v>108</v>
      </c>
      <c r="AK1" s="37" t="s">
        <v>105</v>
      </c>
      <c r="AL1" s="35" t="s">
        <v>107</v>
      </c>
      <c r="AM1" s="38" t="s">
        <v>88</v>
      </c>
      <c r="AN1" s="39" t="s">
        <v>91</v>
      </c>
    </row>
    <row r="2" spans="1:40" ht="15.75" thickTop="1">
      <c r="A2" s="12">
        <v>5001</v>
      </c>
      <c r="B2" s="13" t="s">
        <v>6</v>
      </c>
      <c r="C2" s="13" t="s">
        <v>109</v>
      </c>
      <c r="D2" s="14" t="s">
        <v>17</v>
      </c>
      <c r="E2" s="105">
        <v>75.26328919114763</v>
      </c>
      <c r="F2" s="45">
        <v>93.56328856328857</v>
      </c>
      <c r="G2" s="106">
        <f aca="true" t="shared" si="0" ref="G2:G65">(E2*(8/12))+(F2*(4/12))</f>
        <v>81.36328898186127</v>
      </c>
      <c r="H2" s="87">
        <v>89.2</v>
      </c>
      <c r="I2" s="107">
        <f aca="true" t="shared" si="1" ref="I2:I65">H2</f>
        <v>89.2</v>
      </c>
      <c r="J2" s="108">
        <f aca="true" t="shared" si="2" ref="J2:J65">(G2*(12/20))+(I2*(8/20))</f>
        <v>84.49797338911677</v>
      </c>
      <c r="K2" s="109">
        <v>91.18153634171546</v>
      </c>
      <c r="L2" s="56">
        <v>100</v>
      </c>
      <c r="M2" s="110">
        <f aca="true" t="shared" si="3" ref="M2:M65">(K2*(14/18))+(L2*(4/18))</f>
        <v>93.14119493244536</v>
      </c>
      <c r="N2" s="111">
        <v>100</v>
      </c>
      <c r="O2" s="52">
        <v>98.95</v>
      </c>
      <c r="P2" s="57">
        <v>96.65467965035624</v>
      </c>
      <c r="Q2" s="58">
        <v>100</v>
      </c>
      <c r="R2" s="106">
        <f aca="true" t="shared" si="4" ref="R2:R65">IF((Q2=("N/A")),((N2*(5.33/16))+(O2*(5.33/16))+(P2*(5.33/16))),((N2*(4/16))+(O2*(4/16))+(P2*(4/16))+(Q2*(4/16))))</f>
        <v>98.90116991258905</v>
      </c>
      <c r="S2" s="109">
        <v>99.16666666666667</v>
      </c>
      <c r="T2" s="52" t="s">
        <v>1</v>
      </c>
      <c r="U2" s="52">
        <v>100</v>
      </c>
      <c r="V2" s="52">
        <v>96</v>
      </c>
      <c r="W2" s="52">
        <v>45</v>
      </c>
      <c r="X2" s="110">
        <f>(S2*(5/16))+(U2*(5/16))+(V2*(3/16))+(W2*(3/16))</f>
        <v>88.67708333333334</v>
      </c>
      <c r="Y2" s="112">
        <f aca="true" t="shared" si="5" ref="Y2:Y65">(M2*(18/50))+(R2*(16/50))+(X2*(16/50))</f>
        <v>93.55587121437549</v>
      </c>
      <c r="Z2" s="46">
        <v>64.41379310344827</v>
      </c>
      <c r="AA2" s="46">
        <v>80.55555555555556</v>
      </c>
      <c r="AB2" s="46">
        <v>100</v>
      </c>
      <c r="AC2" s="46">
        <v>38.4</v>
      </c>
      <c r="AD2" s="46">
        <v>91.37055837563452</v>
      </c>
      <c r="AE2" s="106">
        <f aca="true" t="shared" si="6" ref="AE2:AE65">((Z2*(4/16))+(AA2*(3/16))+(AB2*(3/16))+(AC2*(3/16))+(AD2*(3/16)))</f>
        <v>74.2895946379602</v>
      </c>
      <c r="AF2" s="69">
        <v>84.21052631578947</v>
      </c>
      <c r="AG2" s="69">
        <v>75</v>
      </c>
      <c r="AH2" s="69">
        <v>64.70588235294117</v>
      </c>
      <c r="AI2" s="69">
        <v>62.616822429906534</v>
      </c>
      <c r="AJ2" s="113">
        <v>71.6333077746593</v>
      </c>
      <c r="AK2" s="114">
        <v>71.66666666666667</v>
      </c>
      <c r="AL2" s="106">
        <f aca="true" t="shared" si="7" ref="AL2:AL65">AK2</f>
        <v>71.66666666666667</v>
      </c>
      <c r="AM2" s="115">
        <v>73.05666588015458</v>
      </c>
      <c r="AN2" s="116">
        <f aca="true" t="shared" si="8" ref="AN2:AN65">(J2*(20/100))+(Y2*(50/100))+(AM2*(30/100))</f>
        <v>85.59453004905748</v>
      </c>
    </row>
    <row r="3" spans="1:40" ht="15">
      <c r="A3" s="15">
        <v>5002</v>
      </c>
      <c r="B3" s="16" t="s">
        <v>6</v>
      </c>
      <c r="C3" s="16" t="s">
        <v>110</v>
      </c>
      <c r="D3" s="17">
        <v>6</v>
      </c>
      <c r="E3" s="105">
        <v>59.639820517461516</v>
      </c>
      <c r="F3" s="45">
        <v>78.73931623931625</v>
      </c>
      <c r="G3" s="106">
        <f t="shared" si="0"/>
        <v>66.00631909141309</v>
      </c>
      <c r="H3" s="87">
        <v>0</v>
      </c>
      <c r="I3" s="107">
        <f t="shared" si="1"/>
        <v>0</v>
      </c>
      <c r="J3" s="108">
        <f t="shared" si="2"/>
        <v>39.60379145484785</v>
      </c>
      <c r="K3" s="109">
        <v>99.25925925925925</v>
      </c>
      <c r="L3" s="56">
        <v>100</v>
      </c>
      <c r="M3" s="110">
        <f t="shared" si="3"/>
        <v>99.42386831275721</v>
      </c>
      <c r="N3" s="111">
        <v>70</v>
      </c>
      <c r="O3" s="52">
        <v>99.62</v>
      </c>
      <c r="P3" s="57">
        <v>99.10581222056632</v>
      </c>
      <c r="Q3" s="58">
        <v>100</v>
      </c>
      <c r="R3" s="106">
        <f t="shared" si="4"/>
        <v>92.18145305514159</v>
      </c>
      <c r="S3" s="109">
        <v>97.22222222222221</v>
      </c>
      <c r="T3" s="52">
        <v>80.34722222222221</v>
      </c>
      <c r="U3" s="52">
        <v>100</v>
      </c>
      <c r="V3" s="52">
        <v>0</v>
      </c>
      <c r="W3" s="52">
        <v>0</v>
      </c>
      <c r="X3" s="110">
        <f aca="true" t="shared" si="9" ref="X3:X66">(S3*(4/16))+(T3*(4/16))+(U3*(4/16))+(V3*(2/16))+(W3*(2/16))</f>
        <v>69.39236111111111</v>
      </c>
      <c r="Y3" s="112">
        <f t="shared" si="5"/>
        <v>87.49621312579345</v>
      </c>
      <c r="Z3" s="46">
        <v>63.17241379310345</v>
      </c>
      <c r="AA3" s="46">
        <v>33.333333333333336</v>
      </c>
      <c r="AB3" s="46">
        <v>100</v>
      </c>
      <c r="AC3" s="46">
        <v>79.2</v>
      </c>
      <c r="AD3" s="46">
        <v>100</v>
      </c>
      <c r="AE3" s="106">
        <f t="shared" si="6"/>
        <v>74.39310344827587</v>
      </c>
      <c r="AF3" s="69">
        <v>73.68421052631578</v>
      </c>
      <c r="AG3" s="69">
        <v>75</v>
      </c>
      <c r="AH3" s="69">
        <v>58.82352941176471</v>
      </c>
      <c r="AI3" s="69">
        <v>52.336448598130836</v>
      </c>
      <c r="AJ3" s="113">
        <v>64.96104713405283</v>
      </c>
      <c r="AK3" s="114">
        <v>58.333333333333336</v>
      </c>
      <c r="AL3" s="106">
        <f t="shared" si="7"/>
        <v>58.333333333333336</v>
      </c>
      <c r="AM3" s="115">
        <v>68.66593440816122</v>
      </c>
      <c r="AN3" s="116">
        <f t="shared" si="8"/>
        <v>72.26864517631466</v>
      </c>
    </row>
    <row r="4" spans="1:40" ht="15">
      <c r="A4" s="15">
        <v>5004</v>
      </c>
      <c r="B4" s="16" t="s">
        <v>6</v>
      </c>
      <c r="C4" s="16" t="s">
        <v>111</v>
      </c>
      <c r="D4" s="17">
        <v>6</v>
      </c>
      <c r="E4" s="105">
        <v>55.152848370112004</v>
      </c>
      <c r="F4" s="45">
        <v>0</v>
      </c>
      <c r="G4" s="106">
        <f t="shared" si="0"/>
        <v>36.768565580074664</v>
      </c>
      <c r="H4" s="87">
        <v>13.854</v>
      </c>
      <c r="I4" s="107">
        <f t="shared" si="1"/>
        <v>13.854</v>
      </c>
      <c r="J4" s="108">
        <f t="shared" si="2"/>
        <v>27.602739348044796</v>
      </c>
      <c r="K4" s="109">
        <v>83.14606741573034</v>
      </c>
      <c r="L4" s="56">
        <v>100</v>
      </c>
      <c r="M4" s="110">
        <f t="shared" si="3"/>
        <v>86.89138576779027</v>
      </c>
      <c r="N4" s="111">
        <v>81.42857142857144</v>
      </c>
      <c r="O4" s="52">
        <v>99.43</v>
      </c>
      <c r="P4" s="57">
        <v>89.72602739726028</v>
      </c>
      <c r="Q4" s="58">
        <v>0</v>
      </c>
      <c r="R4" s="106">
        <f t="shared" si="4"/>
        <v>67.64614970645793</v>
      </c>
      <c r="S4" s="109">
        <v>96.52777777777779</v>
      </c>
      <c r="T4" s="52">
        <v>0</v>
      </c>
      <c r="U4" s="52">
        <v>100</v>
      </c>
      <c r="V4" s="52">
        <v>0</v>
      </c>
      <c r="W4" s="52">
        <v>25</v>
      </c>
      <c r="X4" s="110">
        <f t="shared" si="9"/>
        <v>52.25694444444444</v>
      </c>
      <c r="Y4" s="112">
        <f t="shared" si="5"/>
        <v>69.64988900469325</v>
      </c>
      <c r="Z4" s="46">
        <v>10.160919540229884</v>
      </c>
      <c r="AA4" s="46">
        <v>55.55555555555555</v>
      </c>
      <c r="AB4" s="46">
        <v>100</v>
      </c>
      <c r="AC4" s="46">
        <v>88.8</v>
      </c>
      <c r="AD4" s="46">
        <v>6.666666666666667</v>
      </c>
      <c r="AE4" s="106">
        <f t="shared" si="6"/>
        <v>49.606896551724134</v>
      </c>
      <c r="AF4" s="69">
        <v>68.42105263157895</v>
      </c>
      <c r="AG4" s="69">
        <v>81.25</v>
      </c>
      <c r="AH4" s="69">
        <v>64.70588235294117</v>
      </c>
      <c r="AI4" s="69">
        <v>72.89719626168224</v>
      </c>
      <c r="AJ4" s="113">
        <v>71.8185328115506</v>
      </c>
      <c r="AK4" s="114">
        <v>65</v>
      </c>
      <c r="AL4" s="106">
        <f t="shared" si="7"/>
        <v>65</v>
      </c>
      <c r="AM4" s="115">
        <v>58.608620243999695</v>
      </c>
      <c r="AN4" s="116">
        <f t="shared" si="8"/>
        <v>57.92807844515549</v>
      </c>
    </row>
    <row r="5" spans="1:40" ht="15">
      <c r="A5" s="15">
        <v>5021</v>
      </c>
      <c r="B5" s="16" t="s">
        <v>6</v>
      </c>
      <c r="C5" s="16" t="s">
        <v>112</v>
      </c>
      <c r="D5" s="17">
        <v>6</v>
      </c>
      <c r="E5" s="105">
        <v>91.63275553136236</v>
      </c>
      <c r="F5" s="45">
        <v>92.36060236060236</v>
      </c>
      <c r="G5" s="106">
        <f t="shared" si="0"/>
        <v>91.87537114110903</v>
      </c>
      <c r="H5" s="87">
        <v>44.41</v>
      </c>
      <c r="I5" s="107">
        <f t="shared" si="1"/>
        <v>44.41</v>
      </c>
      <c r="J5" s="108">
        <f t="shared" si="2"/>
        <v>72.88922268466541</v>
      </c>
      <c r="K5" s="109">
        <v>97.32620320855615</v>
      </c>
      <c r="L5" s="56">
        <v>100</v>
      </c>
      <c r="M5" s="110">
        <f t="shared" si="3"/>
        <v>97.92038027332146</v>
      </c>
      <c r="N5" s="111">
        <v>99.2857142857143</v>
      </c>
      <c r="O5" s="52">
        <v>99.76</v>
      </c>
      <c r="P5" s="57">
        <v>99.10044977511244</v>
      </c>
      <c r="Q5" s="58">
        <v>100</v>
      </c>
      <c r="R5" s="106">
        <f t="shared" si="4"/>
        <v>99.5365410152067</v>
      </c>
      <c r="S5" s="109">
        <v>87.91666666666667</v>
      </c>
      <c r="T5" s="52">
        <v>61.21858465608466</v>
      </c>
      <c r="U5" s="52">
        <v>100</v>
      </c>
      <c r="V5" s="52">
        <v>0</v>
      </c>
      <c r="W5" s="52">
        <v>25</v>
      </c>
      <c r="X5" s="110">
        <f t="shared" si="9"/>
        <v>65.40881283068784</v>
      </c>
      <c r="Y5" s="112">
        <f t="shared" si="5"/>
        <v>88.03385012908197</v>
      </c>
      <c r="Z5" s="46">
        <v>52.298850574712645</v>
      </c>
      <c r="AA5" s="46">
        <v>33.333333333333336</v>
      </c>
      <c r="AB5" s="46">
        <v>0</v>
      </c>
      <c r="AC5" s="46">
        <v>52</v>
      </c>
      <c r="AD5" s="46">
        <v>87.77777777777777</v>
      </c>
      <c r="AE5" s="106">
        <f t="shared" si="6"/>
        <v>45.5330459770115</v>
      </c>
      <c r="AF5" s="69">
        <v>78.94736842105263</v>
      </c>
      <c r="AG5" s="69">
        <v>68.75</v>
      </c>
      <c r="AH5" s="69">
        <v>47.05882352941176</v>
      </c>
      <c r="AI5" s="69">
        <v>37.38317757009346</v>
      </c>
      <c r="AJ5" s="113">
        <v>58.034842380139466</v>
      </c>
      <c r="AK5" s="114">
        <v>25</v>
      </c>
      <c r="AL5" s="106">
        <f t="shared" si="7"/>
        <v>25</v>
      </c>
      <c r="AM5" s="115">
        <v>44.760249155776656</v>
      </c>
      <c r="AN5" s="116">
        <f t="shared" si="8"/>
        <v>72.02284434820706</v>
      </c>
    </row>
    <row r="6" spans="1:40" ht="15">
      <c r="A6" s="15">
        <v>5030</v>
      </c>
      <c r="B6" s="16" t="s">
        <v>6</v>
      </c>
      <c r="C6" s="16" t="s">
        <v>113</v>
      </c>
      <c r="D6" s="17">
        <v>6</v>
      </c>
      <c r="E6" s="105">
        <v>42.94754982772482</v>
      </c>
      <c r="F6" s="45">
        <v>93.76068376068376</v>
      </c>
      <c r="G6" s="106">
        <f t="shared" si="0"/>
        <v>59.88526113871113</v>
      </c>
      <c r="H6" s="87">
        <v>61.478</v>
      </c>
      <c r="I6" s="107">
        <f t="shared" si="1"/>
        <v>61.478</v>
      </c>
      <c r="J6" s="108">
        <f t="shared" si="2"/>
        <v>60.522356683226676</v>
      </c>
      <c r="K6" s="109">
        <v>96.91119691119691</v>
      </c>
      <c r="L6" s="56">
        <v>100</v>
      </c>
      <c r="M6" s="110">
        <f t="shared" si="3"/>
        <v>97.5975975975976</v>
      </c>
      <c r="N6" s="111">
        <v>100</v>
      </c>
      <c r="O6" s="52">
        <v>99.50999999999999</v>
      </c>
      <c r="P6" s="57">
        <v>99.05485925621534</v>
      </c>
      <c r="Q6" s="58">
        <v>100</v>
      </c>
      <c r="R6" s="106">
        <f t="shared" si="4"/>
        <v>99.64121481405382</v>
      </c>
      <c r="S6" s="109">
        <v>100</v>
      </c>
      <c r="T6" s="52">
        <v>85.81018518518518</v>
      </c>
      <c r="U6" s="52">
        <v>100</v>
      </c>
      <c r="V6" s="52">
        <v>0</v>
      </c>
      <c r="W6" s="52">
        <v>25</v>
      </c>
      <c r="X6" s="110">
        <f t="shared" si="9"/>
        <v>74.57754629629629</v>
      </c>
      <c r="Y6" s="112">
        <f t="shared" si="5"/>
        <v>90.88513869044718</v>
      </c>
      <c r="Z6" s="46">
        <v>57.60919540229886</v>
      </c>
      <c r="AA6" s="46">
        <v>33.333333333333336</v>
      </c>
      <c r="AB6" s="46">
        <v>0</v>
      </c>
      <c r="AC6" s="46">
        <v>53.6</v>
      </c>
      <c r="AD6" s="46">
        <v>5.555555555555555</v>
      </c>
      <c r="AE6" s="106">
        <f t="shared" si="6"/>
        <v>31.743965517241385</v>
      </c>
      <c r="AF6" s="69">
        <v>57.89473684210527</v>
      </c>
      <c r="AG6" s="69">
        <v>62.5</v>
      </c>
      <c r="AH6" s="69">
        <v>35.294117647058826</v>
      </c>
      <c r="AI6" s="69">
        <v>37.38317757009346</v>
      </c>
      <c r="AJ6" s="113">
        <v>48.26800801481439</v>
      </c>
      <c r="AK6" s="114">
        <v>38.333333333333336</v>
      </c>
      <c r="AL6" s="106">
        <f t="shared" si="7"/>
        <v>38.333333333333336</v>
      </c>
      <c r="AM6" s="115">
        <v>37.46825041314591</v>
      </c>
      <c r="AN6" s="116">
        <f t="shared" si="8"/>
        <v>68.78751580581269</v>
      </c>
    </row>
    <row r="7" spans="1:40" ht="15">
      <c r="A7" s="15">
        <v>5031</v>
      </c>
      <c r="B7" s="16" t="s">
        <v>6</v>
      </c>
      <c r="C7" s="16" t="s">
        <v>114</v>
      </c>
      <c r="D7" s="17">
        <v>6</v>
      </c>
      <c r="E7" s="105">
        <v>63.61968249536307</v>
      </c>
      <c r="F7" s="45">
        <v>89.4429181929182</v>
      </c>
      <c r="G7" s="106">
        <f t="shared" si="0"/>
        <v>72.22742772788145</v>
      </c>
      <c r="H7" s="87">
        <v>36.785999999999994</v>
      </c>
      <c r="I7" s="107">
        <f t="shared" si="1"/>
        <v>36.785999999999994</v>
      </c>
      <c r="J7" s="108">
        <f t="shared" si="2"/>
        <v>58.05085663672887</v>
      </c>
      <c r="K7" s="109">
        <v>91.40127388535032</v>
      </c>
      <c r="L7" s="56">
        <v>100</v>
      </c>
      <c r="M7" s="110">
        <f t="shared" si="3"/>
        <v>93.31210191082803</v>
      </c>
      <c r="N7" s="111">
        <v>100</v>
      </c>
      <c r="O7" s="52">
        <v>99.32</v>
      </c>
      <c r="P7" s="57">
        <v>95.79705291359679</v>
      </c>
      <c r="Q7" s="58">
        <v>100</v>
      </c>
      <c r="R7" s="106">
        <f t="shared" si="4"/>
        <v>98.7792632283992</v>
      </c>
      <c r="S7" s="109">
        <v>82.77777777777779</v>
      </c>
      <c r="T7" s="52">
        <v>89.58333333333333</v>
      </c>
      <c r="U7" s="52">
        <v>95.83333333333333</v>
      </c>
      <c r="V7" s="52">
        <v>95.53746842548414</v>
      </c>
      <c r="W7" s="52">
        <v>25</v>
      </c>
      <c r="X7" s="110">
        <f t="shared" si="9"/>
        <v>82.11579466429663</v>
      </c>
      <c r="Y7" s="112">
        <f t="shared" si="5"/>
        <v>91.47877521356075</v>
      </c>
      <c r="Z7" s="46">
        <v>98.52873563218391</v>
      </c>
      <c r="AA7" s="46">
        <v>63.888888888888886</v>
      </c>
      <c r="AB7" s="46">
        <v>40</v>
      </c>
      <c r="AC7" s="46">
        <v>76</v>
      </c>
      <c r="AD7" s="46">
        <v>50</v>
      </c>
      <c r="AE7" s="106">
        <f t="shared" si="6"/>
        <v>67.73635057471265</v>
      </c>
      <c r="AF7" s="69">
        <v>78.94736842105263</v>
      </c>
      <c r="AG7" s="69">
        <v>75</v>
      </c>
      <c r="AH7" s="69">
        <v>5.88235294117647</v>
      </c>
      <c r="AI7" s="69">
        <v>63.55140186915887</v>
      </c>
      <c r="AJ7" s="113">
        <v>55.84528080784699</v>
      </c>
      <c r="AK7" s="114">
        <v>68.33333333333333</v>
      </c>
      <c r="AL7" s="106">
        <f t="shared" si="7"/>
        <v>68.33333333333333</v>
      </c>
      <c r="AM7" s="115">
        <v>64.68479518860595</v>
      </c>
      <c r="AN7" s="116">
        <f t="shared" si="8"/>
        <v>76.75499749070794</v>
      </c>
    </row>
    <row r="8" spans="1:40" ht="15">
      <c r="A8" s="15">
        <v>5034</v>
      </c>
      <c r="B8" s="16" t="s">
        <v>6</v>
      </c>
      <c r="C8" s="16" t="s">
        <v>115</v>
      </c>
      <c r="D8" s="17">
        <v>6</v>
      </c>
      <c r="E8" s="105">
        <v>49.7536864281719</v>
      </c>
      <c r="F8" s="45">
        <v>80.32407407407408</v>
      </c>
      <c r="G8" s="106">
        <f t="shared" si="0"/>
        <v>59.943815643472625</v>
      </c>
      <c r="H8" s="87">
        <v>56.39</v>
      </c>
      <c r="I8" s="107">
        <f t="shared" si="1"/>
        <v>56.39</v>
      </c>
      <c r="J8" s="108">
        <f t="shared" si="2"/>
        <v>58.52228938608357</v>
      </c>
      <c r="K8" s="109">
        <v>97.6027397260274</v>
      </c>
      <c r="L8" s="56">
        <v>100</v>
      </c>
      <c r="M8" s="110">
        <f t="shared" si="3"/>
        <v>98.13546423135463</v>
      </c>
      <c r="N8" s="111">
        <v>100</v>
      </c>
      <c r="O8" s="52">
        <v>99.48</v>
      </c>
      <c r="P8" s="57">
        <v>88.40389454107866</v>
      </c>
      <c r="Q8" s="58">
        <v>100</v>
      </c>
      <c r="R8" s="106">
        <f t="shared" si="4"/>
        <v>96.97097363526967</v>
      </c>
      <c r="S8" s="109">
        <v>98.61111111111111</v>
      </c>
      <c r="T8" s="56">
        <v>89.40939153439155</v>
      </c>
      <c r="U8" s="52">
        <v>91.66666666666667</v>
      </c>
      <c r="V8" s="52">
        <v>83.2</v>
      </c>
      <c r="W8" s="52">
        <v>0</v>
      </c>
      <c r="X8" s="110">
        <f t="shared" si="9"/>
        <v>80.32179232804233</v>
      </c>
      <c r="Y8" s="112">
        <f t="shared" si="5"/>
        <v>92.06245223154751</v>
      </c>
      <c r="Z8" s="46">
        <v>52.068965517241374</v>
      </c>
      <c r="AA8" s="46">
        <v>60.416666666666664</v>
      </c>
      <c r="AB8" s="46">
        <v>0</v>
      </c>
      <c r="AC8" s="46">
        <v>50.4</v>
      </c>
      <c r="AD8" s="46">
        <v>11.11111111111111</v>
      </c>
      <c r="AE8" s="106">
        <f t="shared" si="6"/>
        <v>35.87869971264367</v>
      </c>
      <c r="AF8" s="69">
        <v>52.63157894736842</v>
      </c>
      <c r="AG8" s="69">
        <v>75</v>
      </c>
      <c r="AH8" s="69">
        <v>64.70588235294117</v>
      </c>
      <c r="AI8" s="69">
        <v>47.66355140186916</v>
      </c>
      <c r="AJ8" s="113">
        <v>60.000253175544685</v>
      </c>
      <c r="AK8" s="114">
        <v>43.333333333333336</v>
      </c>
      <c r="AL8" s="106">
        <f t="shared" si="7"/>
        <v>43.333333333333336</v>
      </c>
      <c r="AM8" s="115">
        <v>43.80204069355521</v>
      </c>
      <c r="AN8" s="116">
        <f t="shared" si="8"/>
        <v>70.87629620105704</v>
      </c>
    </row>
    <row r="9" spans="1:40" ht="15">
      <c r="A9" s="15">
        <v>5036</v>
      </c>
      <c r="B9" s="16" t="s">
        <v>6</v>
      </c>
      <c r="C9" s="16" t="s">
        <v>116</v>
      </c>
      <c r="D9" s="17">
        <v>6</v>
      </c>
      <c r="E9" s="105">
        <v>50.032910431576674</v>
      </c>
      <c r="F9" s="45">
        <v>0</v>
      </c>
      <c r="G9" s="106">
        <f t="shared" si="0"/>
        <v>33.35527362105111</v>
      </c>
      <c r="H9" s="87">
        <v>27.93</v>
      </c>
      <c r="I9" s="107">
        <f t="shared" si="1"/>
        <v>27.93</v>
      </c>
      <c r="J9" s="108">
        <f t="shared" si="2"/>
        <v>31.185164172630667</v>
      </c>
      <c r="K9" s="109">
        <v>74.25742574257426</v>
      </c>
      <c r="L9" s="56">
        <v>100</v>
      </c>
      <c r="M9" s="110">
        <f t="shared" si="3"/>
        <v>79.97799779977998</v>
      </c>
      <c r="N9" s="111">
        <v>97.85714285714285</v>
      </c>
      <c r="O9" s="52">
        <v>99.54999999999998</v>
      </c>
      <c r="P9" s="57">
        <v>96.91032403918614</v>
      </c>
      <c r="Q9" s="58">
        <v>100</v>
      </c>
      <c r="R9" s="106">
        <f t="shared" si="4"/>
        <v>98.57936672408225</v>
      </c>
      <c r="S9" s="109">
        <v>76.25</v>
      </c>
      <c r="T9" s="52">
        <v>74.18402777777779</v>
      </c>
      <c r="U9" s="52">
        <v>98.14813333333332</v>
      </c>
      <c r="V9" s="52">
        <v>0</v>
      </c>
      <c r="W9" s="52">
        <v>0</v>
      </c>
      <c r="X9" s="110">
        <f t="shared" si="9"/>
        <v>62.14554027777777</v>
      </c>
      <c r="Y9" s="112">
        <f t="shared" si="5"/>
        <v>80.224049448516</v>
      </c>
      <c r="Z9" s="46">
        <v>47.58620689655172</v>
      </c>
      <c r="AA9" s="46">
        <v>33.333333333333336</v>
      </c>
      <c r="AB9" s="46">
        <v>40</v>
      </c>
      <c r="AC9" s="46">
        <v>68</v>
      </c>
      <c r="AD9" s="46">
        <v>7.777777777777778</v>
      </c>
      <c r="AE9" s="106">
        <f t="shared" si="6"/>
        <v>39.854885057471265</v>
      </c>
      <c r="AF9" s="69">
        <v>78.94736842105263</v>
      </c>
      <c r="AG9" s="69">
        <v>68.75</v>
      </c>
      <c r="AH9" s="69">
        <v>58.82352941176471</v>
      </c>
      <c r="AI9" s="69">
        <v>61.6822429906542</v>
      </c>
      <c r="AJ9" s="113">
        <v>67.0507852058679</v>
      </c>
      <c r="AK9" s="114">
        <v>65</v>
      </c>
      <c r="AL9" s="106">
        <f t="shared" si="7"/>
        <v>65</v>
      </c>
      <c r="AM9" s="115">
        <v>52.13614808554945</v>
      </c>
      <c r="AN9" s="116">
        <f t="shared" si="8"/>
        <v>61.98990198444896</v>
      </c>
    </row>
    <row r="10" spans="1:40" ht="15">
      <c r="A10" s="15">
        <v>5038</v>
      </c>
      <c r="B10" s="16" t="s">
        <v>6</v>
      </c>
      <c r="C10" s="16" t="s">
        <v>117</v>
      </c>
      <c r="D10" s="17">
        <v>6</v>
      </c>
      <c r="E10" s="105">
        <v>53.36700241168959</v>
      </c>
      <c r="F10" s="45">
        <v>80.04324379324379</v>
      </c>
      <c r="G10" s="106">
        <f t="shared" si="0"/>
        <v>62.25908287220765</v>
      </c>
      <c r="H10" s="87">
        <v>17.46</v>
      </c>
      <c r="I10" s="107">
        <f t="shared" si="1"/>
        <v>17.46</v>
      </c>
      <c r="J10" s="108">
        <f t="shared" si="2"/>
        <v>44.33944972332459</v>
      </c>
      <c r="K10" s="109">
        <v>72.5296442687747</v>
      </c>
      <c r="L10" s="56">
        <v>100</v>
      </c>
      <c r="M10" s="110">
        <f t="shared" si="3"/>
        <v>78.63416776460255</v>
      </c>
      <c r="N10" s="111">
        <v>70</v>
      </c>
      <c r="O10" s="52">
        <v>99.67</v>
      </c>
      <c r="P10" s="57">
        <v>94.77756286266924</v>
      </c>
      <c r="Q10" s="58">
        <v>100</v>
      </c>
      <c r="R10" s="106">
        <f t="shared" si="4"/>
        <v>91.11189071566731</v>
      </c>
      <c r="S10" s="109">
        <v>98.33333333333334</v>
      </c>
      <c r="T10" s="52">
        <v>69.73145392416227</v>
      </c>
      <c r="U10" s="52">
        <v>98.14813333333332</v>
      </c>
      <c r="V10" s="52">
        <v>0</v>
      </c>
      <c r="W10" s="52">
        <v>0</v>
      </c>
      <c r="X10" s="110">
        <f t="shared" si="9"/>
        <v>66.55323014770723</v>
      </c>
      <c r="Y10" s="112">
        <f t="shared" si="5"/>
        <v>78.76113907153677</v>
      </c>
      <c r="Z10" s="46">
        <v>51.37931034482759</v>
      </c>
      <c r="AA10" s="46">
        <v>33.333333333333336</v>
      </c>
      <c r="AB10" s="46">
        <v>0</v>
      </c>
      <c r="AC10" s="46">
        <v>64.8</v>
      </c>
      <c r="AD10" s="46">
        <v>15.555555555555555</v>
      </c>
      <c r="AE10" s="106">
        <f t="shared" si="6"/>
        <v>34.16149425287356</v>
      </c>
      <c r="AF10" s="69">
        <v>68.42105263157895</v>
      </c>
      <c r="AG10" s="69">
        <v>81.25</v>
      </c>
      <c r="AH10" s="69">
        <v>82.35294117647058</v>
      </c>
      <c r="AI10" s="69">
        <v>53.271028037383175</v>
      </c>
      <c r="AJ10" s="113">
        <v>71.32375546135818</v>
      </c>
      <c r="AK10" s="114">
        <v>56.666666666666664</v>
      </c>
      <c r="AL10" s="106">
        <f t="shared" si="7"/>
        <v>56.666666666666664</v>
      </c>
      <c r="AM10" s="115">
        <v>48.572465057894746</v>
      </c>
      <c r="AN10" s="116">
        <f t="shared" si="8"/>
        <v>62.820198997801725</v>
      </c>
    </row>
    <row r="11" spans="1:40" ht="15">
      <c r="A11" s="15">
        <v>5040</v>
      </c>
      <c r="B11" s="16" t="s">
        <v>6</v>
      </c>
      <c r="C11" s="16" t="s">
        <v>118</v>
      </c>
      <c r="D11" s="17">
        <v>6</v>
      </c>
      <c r="E11" s="105">
        <v>73.86562514777509</v>
      </c>
      <c r="F11" s="45">
        <v>87.06552706552706</v>
      </c>
      <c r="G11" s="106">
        <f t="shared" si="0"/>
        <v>78.26559245369242</v>
      </c>
      <c r="H11" s="87">
        <v>64.81800000000001</v>
      </c>
      <c r="I11" s="107">
        <f t="shared" si="1"/>
        <v>64.81800000000001</v>
      </c>
      <c r="J11" s="108">
        <f t="shared" si="2"/>
        <v>72.88655547221546</v>
      </c>
      <c r="K11" s="109">
        <v>74.2782152230971</v>
      </c>
      <c r="L11" s="56">
        <v>100</v>
      </c>
      <c r="M11" s="110">
        <f t="shared" si="3"/>
        <v>79.9941673957422</v>
      </c>
      <c r="N11" s="111">
        <v>82.48447204968944</v>
      </c>
      <c r="O11" s="52">
        <v>99.4</v>
      </c>
      <c r="P11" s="57">
        <v>80.91603053435115</v>
      </c>
      <c r="Q11" s="58">
        <v>100</v>
      </c>
      <c r="R11" s="106">
        <f t="shared" si="4"/>
        <v>90.70012564601015</v>
      </c>
      <c r="S11" s="109">
        <v>100</v>
      </c>
      <c r="T11" s="52">
        <v>54.427083333333336</v>
      </c>
      <c r="U11" s="52">
        <v>100</v>
      </c>
      <c r="V11" s="52">
        <v>0</v>
      </c>
      <c r="W11" s="52">
        <v>80</v>
      </c>
      <c r="X11" s="110">
        <f t="shared" si="9"/>
        <v>73.60677083333334</v>
      </c>
      <c r="Y11" s="112">
        <f t="shared" si="5"/>
        <v>81.37610713585711</v>
      </c>
      <c r="Z11" s="46">
        <v>83.60919540229885</v>
      </c>
      <c r="AA11" s="46">
        <v>22.222222222222225</v>
      </c>
      <c r="AB11" s="46">
        <v>0</v>
      </c>
      <c r="AC11" s="46">
        <v>71.2</v>
      </c>
      <c r="AD11" s="46">
        <v>62.65060240963856</v>
      </c>
      <c r="AE11" s="106">
        <f t="shared" si="6"/>
        <v>50.16595346904861</v>
      </c>
      <c r="AF11" s="69">
        <v>89.47368421052632</v>
      </c>
      <c r="AG11" s="69">
        <v>75</v>
      </c>
      <c r="AH11" s="69">
        <v>70.58823529411765</v>
      </c>
      <c r="AI11" s="69">
        <v>57.009345794392516</v>
      </c>
      <c r="AJ11" s="113">
        <v>73.01781632475911</v>
      </c>
      <c r="AK11" s="114">
        <v>51.66666666666667</v>
      </c>
      <c r="AL11" s="106">
        <f t="shared" si="7"/>
        <v>51.66666666666667</v>
      </c>
      <c r="AM11" s="115">
        <v>56.559926203428354</v>
      </c>
      <c r="AN11" s="116">
        <f t="shared" si="8"/>
        <v>72.23334252340015</v>
      </c>
    </row>
    <row r="12" spans="1:40" ht="15">
      <c r="A12" s="15">
        <v>5042</v>
      </c>
      <c r="B12" s="16" t="s">
        <v>6</v>
      </c>
      <c r="C12" s="16" t="s">
        <v>119</v>
      </c>
      <c r="D12" s="17">
        <v>6</v>
      </c>
      <c r="E12" s="105">
        <v>49.314425866227054</v>
      </c>
      <c r="F12" s="45">
        <v>60.828245828245834</v>
      </c>
      <c r="G12" s="106">
        <f t="shared" si="0"/>
        <v>53.15236585356664</v>
      </c>
      <c r="H12" s="87">
        <v>35.726</v>
      </c>
      <c r="I12" s="107">
        <f t="shared" si="1"/>
        <v>35.726</v>
      </c>
      <c r="J12" s="108">
        <f t="shared" si="2"/>
        <v>46.18181951213998</v>
      </c>
      <c r="K12" s="109">
        <v>81.25</v>
      </c>
      <c r="L12" s="56">
        <v>0</v>
      </c>
      <c r="M12" s="110">
        <f t="shared" si="3"/>
        <v>63.19444444444444</v>
      </c>
      <c r="N12" s="111">
        <v>100</v>
      </c>
      <c r="O12" s="52">
        <v>98.94</v>
      </c>
      <c r="P12" s="57">
        <v>84.31111111111112</v>
      </c>
      <c r="Q12" s="58">
        <v>100</v>
      </c>
      <c r="R12" s="106">
        <f t="shared" si="4"/>
        <v>95.81277777777778</v>
      </c>
      <c r="S12" s="109">
        <v>95</v>
      </c>
      <c r="T12" s="52">
        <v>82.12962962962962</v>
      </c>
      <c r="U12" s="52">
        <v>100</v>
      </c>
      <c r="V12" s="52">
        <v>0</v>
      </c>
      <c r="W12" s="52">
        <v>100</v>
      </c>
      <c r="X12" s="110">
        <f t="shared" si="9"/>
        <v>81.7824074074074</v>
      </c>
      <c r="Y12" s="112">
        <f t="shared" si="5"/>
        <v>79.58045925925927</v>
      </c>
      <c r="Z12" s="46">
        <v>57.64367816091954</v>
      </c>
      <c r="AA12" s="46">
        <v>78.47222222222221</v>
      </c>
      <c r="AB12" s="46">
        <v>100</v>
      </c>
      <c r="AC12" s="46">
        <v>81.6</v>
      </c>
      <c r="AD12" s="46">
        <v>98.87640449438202</v>
      </c>
      <c r="AE12" s="106">
        <f t="shared" si="6"/>
        <v>81.71378704959318</v>
      </c>
      <c r="AF12" s="69">
        <v>68.42105263157895</v>
      </c>
      <c r="AG12" s="69">
        <v>68.75</v>
      </c>
      <c r="AH12" s="69">
        <v>58.82352941176471</v>
      </c>
      <c r="AI12" s="69">
        <v>61.6822429906542</v>
      </c>
      <c r="AJ12" s="113">
        <v>64.41920625849946</v>
      </c>
      <c r="AK12" s="114">
        <v>68.33333333333333</v>
      </c>
      <c r="AL12" s="106">
        <f t="shared" si="7"/>
        <v>68.33333333333333</v>
      </c>
      <c r="AM12" s="115">
        <v>74.42580809538289</v>
      </c>
      <c r="AN12" s="116">
        <f t="shared" si="8"/>
        <v>71.3543359606725</v>
      </c>
    </row>
    <row r="13" spans="1:40" ht="15">
      <c r="A13" s="15">
        <v>5044</v>
      </c>
      <c r="B13" s="16" t="s">
        <v>6</v>
      </c>
      <c r="C13" s="16" t="s">
        <v>120</v>
      </c>
      <c r="D13" s="17">
        <v>6</v>
      </c>
      <c r="E13" s="105">
        <v>57.125895415180764</v>
      </c>
      <c r="F13" s="45">
        <v>89.83211233211235</v>
      </c>
      <c r="G13" s="106">
        <f t="shared" si="0"/>
        <v>68.02796772082462</v>
      </c>
      <c r="H13" s="87">
        <v>20.452000000000005</v>
      </c>
      <c r="I13" s="107">
        <f t="shared" si="1"/>
        <v>20.452000000000005</v>
      </c>
      <c r="J13" s="108">
        <f t="shared" si="2"/>
        <v>48.997580632494774</v>
      </c>
      <c r="K13" s="109">
        <v>71.64179104477613</v>
      </c>
      <c r="L13" s="56">
        <v>100</v>
      </c>
      <c r="M13" s="110">
        <f t="shared" si="3"/>
        <v>77.9436152570481</v>
      </c>
      <c r="N13" s="111">
        <v>97.85714285714285</v>
      </c>
      <c r="O13" s="52">
        <v>99.56</v>
      </c>
      <c r="P13" s="57">
        <v>99.63235294117648</v>
      </c>
      <c r="Q13" s="58">
        <v>100</v>
      </c>
      <c r="R13" s="106">
        <f t="shared" si="4"/>
        <v>99.26237394957982</v>
      </c>
      <c r="S13" s="109">
        <v>97.22222222222221</v>
      </c>
      <c r="T13" s="52">
        <v>75.24305555555557</v>
      </c>
      <c r="U13" s="52">
        <v>100</v>
      </c>
      <c r="V13" s="52">
        <v>0</v>
      </c>
      <c r="W13" s="52">
        <v>25</v>
      </c>
      <c r="X13" s="110">
        <f t="shared" si="9"/>
        <v>71.24131944444444</v>
      </c>
      <c r="Y13" s="112">
        <f t="shared" si="5"/>
        <v>82.62088337862508</v>
      </c>
      <c r="Z13" s="46">
        <v>18.850574712643677</v>
      </c>
      <c r="AA13" s="46">
        <v>44.44444444444445</v>
      </c>
      <c r="AB13" s="46">
        <v>0</v>
      </c>
      <c r="AC13" s="46">
        <v>82.39999999999999</v>
      </c>
      <c r="AD13" s="46">
        <v>98.87640449438202</v>
      </c>
      <c r="AE13" s="106">
        <f t="shared" si="6"/>
        <v>47.03530285419088</v>
      </c>
      <c r="AF13" s="69">
        <v>63.1578947368421</v>
      </c>
      <c r="AG13" s="69">
        <v>75</v>
      </c>
      <c r="AH13" s="69">
        <v>52.94117647058824</v>
      </c>
      <c r="AI13" s="69">
        <v>43.925233644859816</v>
      </c>
      <c r="AJ13" s="113">
        <v>58.75607621307254</v>
      </c>
      <c r="AK13" s="114">
        <v>43.333333333333336</v>
      </c>
      <c r="AL13" s="106">
        <f t="shared" si="7"/>
        <v>43.333333333333336</v>
      </c>
      <c r="AM13" s="115">
        <v>49.42044851238782</v>
      </c>
      <c r="AN13" s="116">
        <f t="shared" si="8"/>
        <v>65.93609236952784</v>
      </c>
    </row>
    <row r="14" spans="1:40" ht="15">
      <c r="A14" s="15">
        <v>5045</v>
      </c>
      <c r="B14" s="16" t="s">
        <v>6</v>
      </c>
      <c r="C14" s="16" t="s">
        <v>121</v>
      </c>
      <c r="D14" s="17">
        <v>4</v>
      </c>
      <c r="E14" s="105">
        <v>85.95840562945827</v>
      </c>
      <c r="F14" s="45">
        <v>90.0401912901913</v>
      </c>
      <c r="G14" s="106">
        <f t="shared" si="0"/>
        <v>87.3190008497026</v>
      </c>
      <c r="H14" s="87">
        <v>74.222</v>
      </c>
      <c r="I14" s="107">
        <f t="shared" si="1"/>
        <v>74.222</v>
      </c>
      <c r="J14" s="108">
        <f t="shared" si="2"/>
        <v>82.08020050982157</v>
      </c>
      <c r="K14" s="109">
        <v>99.01315789473685</v>
      </c>
      <c r="L14" s="56">
        <v>100</v>
      </c>
      <c r="M14" s="110">
        <f t="shared" si="3"/>
        <v>99.23245614035088</v>
      </c>
      <c r="N14" s="111">
        <v>70</v>
      </c>
      <c r="O14" s="52">
        <v>99.02000000000001</v>
      </c>
      <c r="P14" s="57">
        <v>89.56503277513866</v>
      </c>
      <c r="Q14" s="58">
        <v>0</v>
      </c>
      <c r="R14" s="106">
        <f t="shared" si="4"/>
        <v>64.64625819378466</v>
      </c>
      <c r="S14" s="109">
        <v>99.16666666666667</v>
      </c>
      <c r="T14" s="52">
        <v>59.722222222222214</v>
      </c>
      <c r="U14" s="52">
        <v>98.14813333333332</v>
      </c>
      <c r="V14" s="52">
        <v>0</v>
      </c>
      <c r="W14" s="52">
        <v>100</v>
      </c>
      <c r="X14" s="110">
        <f t="shared" si="9"/>
        <v>76.75925555555555</v>
      </c>
      <c r="Y14" s="112">
        <f t="shared" si="5"/>
        <v>80.97344861031519</v>
      </c>
      <c r="Z14" s="46">
        <v>97.47126436781609</v>
      </c>
      <c r="AA14" s="46">
        <v>22.222222222222225</v>
      </c>
      <c r="AB14" s="46">
        <v>60</v>
      </c>
      <c r="AC14" s="46">
        <v>49.6</v>
      </c>
      <c r="AD14" s="46">
        <v>80.16528925619835</v>
      </c>
      <c r="AE14" s="106">
        <f t="shared" si="6"/>
        <v>64.11547449415788</v>
      </c>
      <c r="AF14" s="69">
        <v>89.47368421052632</v>
      </c>
      <c r="AG14" s="69">
        <v>75</v>
      </c>
      <c r="AH14" s="69">
        <v>64.70588235294117</v>
      </c>
      <c r="AI14" s="69">
        <v>51.4018691588785</v>
      </c>
      <c r="AJ14" s="113">
        <v>70.1453589305865</v>
      </c>
      <c r="AK14" s="114">
        <v>43.333333333333336</v>
      </c>
      <c r="AL14" s="106">
        <f t="shared" si="7"/>
        <v>43.333333333333336</v>
      </c>
      <c r="AM14" s="115">
        <v>61.56701544504061</v>
      </c>
      <c r="AN14" s="116">
        <f t="shared" si="8"/>
        <v>75.37286904063409</v>
      </c>
    </row>
    <row r="15" spans="1:40" ht="15">
      <c r="A15" s="15">
        <v>5051</v>
      </c>
      <c r="B15" s="16" t="s">
        <v>6</v>
      </c>
      <c r="C15" s="16" t="s">
        <v>122</v>
      </c>
      <c r="D15" s="17">
        <v>6</v>
      </c>
      <c r="E15" s="105">
        <v>65.91793808127746</v>
      </c>
      <c r="F15" s="45">
        <v>89.31929181929183</v>
      </c>
      <c r="G15" s="106">
        <f t="shared" si="0"/>
        <v>73.71838932728224</v>
      </c>
      <c r="H15" s="87">
        <v>31.554</v>
      </c>
      <c r="I15" s="107">
        <f t="shared" si="1"/>
        <v>31.554</v>
      </c>
      <c r="J15" s="108">
        <f t="shared" si="2"/>
        <v>56.852633596369344</v>
      </c>
      <c r="K15" s="109">
        <v>53.45622119815668</v>
      </c>
      <c r="L15" s="56">
        <v>100</v>
      </c>
      <c r="M15" s="110">
        <f t="shared" si="3"/>
        <v>63.799283154121866</v>
      </c>
      <c r="N15" s="111">
        <v>91.05590062111803</v>
      </c>
      <c r="O15" s="52">
        <v>99.17999999999999</v>
      </c>
      <c r="P15" s="57">
        <v>96.76353387112451</v>
      </c>
      <c r="Q15" s="58">
        <v>100</v>
      </c>
      <c r="R15" s="106">
        <f t="shared" si="4"/>
        <v>96.74985862306063</v>
      </c>
      <c r="S15" s="109">
        <v>93.47222222222223</v>
      </c>
      <c r="T15" s="52">
        <v>87.80158730158729</v>
      </c>
      <c r="U15" s="52">
        <v>100</v>
      </c>
      <c r="V15" s="52">
        <v>0</v>
      </c>
      <c r="W15" s="52">
        <v>0</v>
      </c>
      <c r="X15" s="110">
        <f t="shared" si="9"/>
        <v>70.31845238095238</v>
      </c>
      <c r="Y15" s="112">
        <f t="shared" si="5"/>
        <v>76.42960145676804</v>
      </c>
      <c r="Z15" s="46">
        <v>5.425287356321839</v>
      </c>
      <c r="AA15" s="46">
        <v>52.77777777777778</v>
      </c>
      <c r="AB15" s="46">
        <v>0</v>
      </c>
      <c r="AC15" s="46">
        <v>69.6</v>
      </c>
      <c r="AD15" s="46">
        <v>27.77777777777778</v>
      </c>
      <c r="AE15" s="106">
        <f t="shared" si="6"/>
        <v>29.510488505747126</v>
      </c>
      <c r="AF15" s="69">
        <v>21.052631578947366</v>
      </c>
      <c r="AG15" s="69">
        <v>87.5</v>
      </c>
      <c r="AH15" s="69">
        <v>64.70588235294117</v>
      </c>
      <c r="AI15" s="69">
        <v>64.48598130841121</v>
      </c>
      <c r="AJ15" s="113">
        <v>59.436123810074946</v>
      </c>
      <c r="AK15" s="114">
        <v>60</v>
      </c>
      <c r="AL15" s="106">
        <f t="shared" si="7"/>
        <v>60</v>
      </c>
      <c r="AM15" s="115">
        <v>43.58856021908512</v>
      </c>
      <c r="AN15" s="116">
        <f t="shared" si="8"/>
        <v>62.66189551338343</v>
      </c>
    </row>
    <row r="16" spans="1:40" ht="15">
      <c r="A16" s="15">
        <v>5055</v>
      </c>
      <c r="B16" s="16" t="s">
        <v>6</v>
      </c>
      <c r="C16" s="16" t="s">
        <v>123</v>
      </c>
      <c r="D16" s="17">
        <v>6</v>
      </c>
      <c r="E16" s="105">
        <v>51.645777178796045</v>
      </c>
      <c r="F16" s="45">
        <v>70.26556776556777</v>
      </c>
      <c r="G16" s="106">
        <f t="shared" si="0"/>
        <v>57.85237404105328</v>
      </c>
      <c r="H16" s="87">
        <v>59.315999999999995</v>
      </c>
      <c r="I16" s="107">
        <f t="shared" si="1"/>
        <v>59.315999999999995</v>
      </c>
      <c r="J16" s="108">
        <f t="shared" si="2"/>
        <v>58.43782442463196</v>
      </c>
      <c r="K16" s="109">
        <v>42.94478527607362</v>
      </c>
      <c r="L16" s="56">
        <v>100</v>
      </c>
      <c r="M16" s="110">
        <f t="shared" si="3"/>
        <v>55.623721881390594</v>
      </c>
      <c r="N16" s="111">
        <v>97.77777777777777</v>
      </c>
      <c r="O16" s="52">
        <v>98.63</v>
      </c>
      <c r="P16" s="57">
        <v>99.88151658767772</v>
      </c>
      <c r="Q16" s="58" t="s">
        <v>1</v>
      </c>
      <c r="R16" s="106">
        <f t="shared" si="4"/>
        <v>98.70137118549238</v>
      </c>
      <c r="S16" s="109">
        <v>100</v>
      </c>
      <c r="T16" s="52">
        <v>74.9074074074074</v>
      </c>
      <c r="U16" s="52">
        <v>100</v>
      </c>
      <c r="V16" s="52">
        <v>0</v>
      </c>
      <c r="W16" s="52">
        <v>15</v>
      </c>
      <c r="X16" s="110">
        <f t="shared" si="9"/>
        <v>70.60185185185185</v>
      </c>
      <c r="Y16" s="112">
        <f t="shared" si="5"/>
        <v>74.20157124925076</v>
      </c>
      <c r="Z16" s="46">
        <v>97.35632183908046</v>
      </c>
      <c r="AA16" s="46">
        <v>22.222222222222225</v>
      </c>
      <c r="AB16" s="46">
        <v>0</v>
      </c>
      <c r="AC16" s="46">
        <v>76</v>
      </c>
      <c r="AD16" s="46">
        <v>95.29411764705881</v>
      </c>
      <c r="AE16" s="106">
        <f t="shared" si="6"/>
        <v>60.62339418526032</v>
      </c>
      <c r="AF16" s="69">
        <v>52.63157894736842</v>
      </c>
      <c r="AG16" s="69">
        <v>75</v>
      </c>
      <c r="AH16" s="69">
        <v>41.17647058823529</v>
      </c>
      <c r="AI16" s="69">
        <v>65.42056074766354</v>
      </c>
      <c r="AJ16" s="113">
        <v>58.55715257081681</v>
      </c>
      <c r="AK16" s="114">
        <v>46.666666666666664</v>
      </c>
      <c r="AL16" s="106">
        <f t="shared" si="7"/>
        <v>46.666666666666664</v>
      </c>
      <c r="AM16" s="115">
        <v>57.28105091768999</v>
      </c>
      <c r="AN16" s="116">
        <f t="shared" si="8"/>
        <v>65.97266578485878</v>
      </c>
    </row>
    <row r="17" spans="1:40" ht="15">
      <c r="A17" s="15">
        <v>5059</v>
      </c>
      <c r="B17" s="16" t="s">
        <v>6</v>
      </c>
      <c r="C17" s="16" t="s">
        <v>124</v>
      </c>
      <c r="D17" s="17">
        <v>6</v>
      </c>
      <c r="E17" s="105">
        <v>48.61269104772341</v>
      </c>
      <c r="F17" s="45">
        <v>85.02289377289378</v>
      </c>
      <c r="G17" s="106">
        <f t="shared" si="0"/>
        <v>60.74942528944686</v>
      </c>
      <c r="H17" s="87">
        <v>41.996</v>
      </c>
      <c r="I17" s="107">
        <f t="shared" si="1"/>
        <v>41.996</v>
      </c>
      <c r="J17" s="108">
        <f t="shared" si="2"/>
        <v>53.248055173668114</v>
      </c>
      <c r="K17" s="109">
        <v>89.32038834951457</v>
      </c>
      <c r="L17" s="56">
        <v>100</v>
      </c>
      <c r="M17" s="110">
        <f t="shared" si="3"/>
        <v>91.69363538295579</v>
      </c>
      <c r="N17" s="111">
        <v>100</v>
      </c>
      <c r="O17" s="52">
        <v>99.03</v>
      </c>
      <c r="P17" s="57">
        <v>99.3234100135318</v>
      </c>
      <c r="Q17" s="58">
        <v>100</v>
      </c>
      <c r="R17" s="106">
        <f t="shared" si="4"/>
        <v>99.58835250338295</v>
      </c>
      <c r="S17" s="109">
        <v>97.91666666666666</v>
      </c>
      <c r="T17" s="52">
        <v>46.47569444444444</v>
      </c>
      <c r="U17" s="52">
        <v>93.5185</v>
      </c>
      <c r="V17" s="52">
        <v>93.24207674943567</v>
      </c>
      <c r="W17" s="52">
        <v>45</v>
      </c>
      <c r="X17" s="110">
        <f t="shared" si="9"/>
        <v>76.75797487145724</v>
      </c>
      <c r="Y17" s="112">
        <f t="shared" si="5"/>
        <v>89.44053349781294</v>
      </c>
      <c r="Z17" s="46">
        <v>5.632183908045977</v>
      </c>
      <c r="AA17" s="46">
        <v>48.611111111111114</v>
      </c>
      <c r="AB17" s="46">
        <v>0</v>
      </c>
      <c r="AC17" s="46">
        <v>55.2</v>
      </c>
      <c r="AD17" s="46">
        <v>50.505050505050505</v>
      </c>
      <c r="AE17" s="106">
        <f t="shared" si="6"/>
        <v>30.342326280041796</v>
      </c>
      <c r="AF17" s="69">
        <v>42.10526315789473</v>
      </c>
      <c r="AG17" s="69">
        <v>75</v>
      </c>
      <c r="AH17" s="69">
        <v>64.70588235294117</v>
      </c>
      <c r="AI17" s="69">
        <v>0</v>
      </c>
      <c r="AJ17" s="113">
        <v>45.452786377708975</v>
      </c>
      <c r="AK17" s="114">
        <v>56.666666666666664</v>
      </c>
      <c r="AL17" s="106">
        <f t="shared" si="7"/>
        <v>56.666666666666664</v>
      </c>
      <c r="AM17" s="115">
        <v>39.63665038341135</v>
      </c>
      <c r="AN17" s="116">
        <f t="shared" si="8"/>
        <v>67.2608728986635</v>
      </c>
    </row>
    <row r="18" spans="1:40" ht="15">
      <c r="A18" s="15">
        <v>5079</v>
      </c>
      <c r="B18" s="16" t="s">
        <v>6</v>
      </c>
      <c r="C18" s="16" t="s">
        <v>125</v>
      </c>
      <c r="D18" s="17">
        <v>3</v>
      </c>
      <c r="E18" s="105">
        <v>42.435495456272434</v>
      </c>
      <c r="F18" s="45">
        <v>70.49145299145299</v>
      </c>
      <c r="G18" s="106">
        <f t="shared" si="0"/>
        <v>51.78748130133262</v>
      </c>
      <c r="H18" s="87">
        <v>36.876000000000005</v>
      </c>
      <c r="I18" s="107">
        <f t="shared" si="1"/>
        <v>36.876000000000005</v>
      </c>
      <c r="J18" s="108">
        <f t="shared" si="2"/>
        <v>45.82288878079957</v>
      </c>
      <c r="K18" s="109">
        <v>98.5632183908046</v>
      </c>
      <c r="L18" s="56">
        <v>100</v>
      </c>
      <c r="M18" s="110">
        <f t="shared" si="3"/>
        <v>98.88250319284802</v>
      </c>
      <c r="N18" s="111">
        <v>100</v>
      </c>
      <c r="O18" s="52">
        <v>98.83000000000001</v>
      </c>
      <c r="P18" s="57">
        <v>99.21643120028494</v>
      </c>
      <c r="Q18" s="58">
        <v>100</v>
      </c>
      <c r="R18" s="106">
        <f t="shared" si="4"/>
        <v>99.51160780007123</v>
      </c>
      <c r="S18" s="109">
        <v>90.27777777777779</v>
      </c>
      <c r="T18" s="52">
        <v>0</v>
      </c>
      <c r="U18" s="52">
        <v>100</v>
      </c>
      <c r="V18" s="52">
        <v>0</v>
      </c>
      <c r="W18" s="52">
        <v>55.00000000000001</v>
      </c>
      <c r="X18" s="110">
        <f t="shared" si="9"/>
        <v>54.44444444444444</v>
      </c>
      <c r="Y18" s="112">
        <f t="shared" si="5"/>
        <v>84.86363786767029</v>
      </c>
      <c r="Z18" s="46">
        <v>6.114942528735632</v>
      </c>
      <c r="AA18" s="46">
        <v>63.88888888888889</v>
      </c>
      <c r="AB18" s="46">
        <v>60</v>
      </c>
      <c r="AC18" s="46">
        <v>43.2</v>
      </c>
      <c r="AD18" s="46">
        <v>59.57446808510638</v>
      </c>
      <c r="AE18" s="106">
        <f t="shared" si="6"/>
        <v>44.02811506480802</v>
      </c>
      <c r="AF18" s="69">
        <v>89.47368421052632</v>
      </c>
      <c r="AG18" s="69">
        <v>87.5</v>
      </c>
      <c r="AH18" s="69">
        <v>76.47058823529412</v>
      </c>
      <c r="AI18" s="69">
        <v>56.074766355140184</v>
      </c>
      <c r="AJ18" s="113">
        <v>77.37975970024016</v>
      </c>
      <c r="AK18" s="114">
        <v>55.00000000000001</v>
      </c>
      <c r="AL18" s="106">
        <f t="shared" si="7"/>
        <v>55.00000000000001</v>
      </c>
      <c r="AM18" s="115">
        <v>55.11626395462832</v>
      </c>
      <c r="AN18" s="116">
        <f t="shared" si="8"/>
        <v>68.13127587638355</v>
      </c>
    </row>
    <row r="19" spans="1:40" ht="15">
      <c r="A19" s="15">
        <v>5086</v>
      </c>
      <c r="B19" s="16" t="s">
        <v>6</v>
      </c>
      <c r="C19" s="16" t="s">
        <v>126</v>
      </c>
      <c r="D19" s="17">
        <v>6</v>
      </c>
      <c r="E19" s="105">
        <v>94.25155507547147</v>
      </c>
      <c r="F19" s="45">
        <v>82.46489621489621</v>
      </c>
      <c r="G19" s="106">
        <f t="shared" si="0"/>
        <v>90.32266878861304</v>
      </c>
      <c r="H19" s="87">
        <v>67.078</v>
      </c>
      <c r="I19" s="107">
        <f t="shared" si="1"/>
        <v>67.078</v>
      </c>
      <c r="J19" s="108">
        <f t="shared" si="2"/>
        <v>81.02480127316782</v>
      </c>
      <c r="K19" s="109">
        <v>96.53465346534654</v>
      </c>
      <c r="L19" s="56">
        <v>100</v>
      </c>
      <c r="M19" s="110">
        <f t="shared" si="3"/>
        <v>97.3047304730473</v>
      </c>
      <c r="N19" s="111">
        <v>70</v>
      </c>
      <c r="O19" s="52">
        <v>98.75999999999999</v>
      </c>
      <c r="P19" s="57">
        <v>98.3790523690773</v>
      </c>
      <c r="Q19" s="58">
        <v>100</v>
      </c>
      <c r="R19" s="106">
        <f t="shared" si="4"/>
        <v>91.78476309226932</v>
      </c>
      <c r="S19" s="109">
        <v>96.38888888888889</v>
      </c>
      <c r="T19" s="52">
        <v>85.20833333333333</v>
      </c>
      <c r="U19" s="52">
        <v>100</v>
      </c>
      <c r="V19" s="52">
        <v>92.51220835594141</v>
      </c>
      <c r="W19" s="52">
        <v>25</v>
      </c>
      <c r="X19" s="110">
        <f t="shared" si="9"/>
        <v>85.08833160004824</v>
      </c>
      <c r="Y19" s="112">
        <f t="shared" si="5"/>
        <v>91.62909327183864</v>
      </c>
      <c r="Z19" s="46">
        <v>65.0574712643678</v>
      </c>
      <c r="AA19" s="46">
        <v>75</v>
      </c>
      <c r="AB19" s="46">
        <v>0</v>
      </c>
      <c r="AC19" s="46">
        <v>62.4</v>
      </c>
      <c r="AD19" s="46">
        <v>5.555555555555555</v>
      </c>
      <c r="AE19" s="106">
        <f t="shared" si="6"/>
        <v>43.068534482758615</v>
      </c>
      <c r="AF19" s="69">
        <v>31.57894736842105</v>
      </c>
      <c r="AG19" s="69">
        <v>50</v>
      </c>
      <c r="AH19" s="69">
        <v>29.411764705882355</v>
      </c>
      <c r="AI19" s="69">
        <v>48.598130841121495</v>
      </c>
      <c r="AJ19" s="113">
        <v>39.89721072885623</v>
      </c>
      <c r="AK19" s="114">
        <v>38.333333333333336</v>
      </c>
      <c r="AL19" s="106">
        <f t="shared" si="7"/>
        <v>38.333333333333336</v>
      </c>
      <c r="AM19" s="115">
        <v>41.275807918499595</v>
      </c>
      <c r="AN19" s="116">
        <f t="shared" si="8"/>
        <v>74.40224926610277</v>
      </c>
    </row>
    <row r="20" spans="1:40" ht="15">
      <c r="A20" s="15">
        <v>5088</v>
      </c>
      <c r="B20" s="16" t="s">
        <v>6</v>
      </c>
      <c r="C20" s="16" t="s">
        <v>127</v>
      </c>
      <c r="D20" s="17">
        <v>1</v>
      </c>
      <c r="E20" s="105">
        <v>68.82287449392713</v>
      </c>
      <c r="F20" s="45">
        <v>95.33933658933658</v>
      </c>
      <c r="G20" s="106">
        <f t="shared" si="0"/>
        <v>77.66169519239693</v>
      </c>
      <c r="H20" s="87">
        <v>64.59</v>
      </c>
      <c r="I20" s="107">
        <f t="shared" si="1"/>
        <v>64.59</v>
      </c>
      <c r="J20" s="108">
        <f t="shared" si="2"/>
        <v>72.43301711543816</v>
      </c>
      <c r="K20" s="109">
        <v>52.05479452054795</v>
      </c>
      <c r="L20" s="56">
        <v>100</v>
      </c>
      <c r="M20" s="110">
        <f t="shared" si="3"/>
        <v>62.70928462709285</v>
      </c>
      <c r="N20" s="111">
        <v>68.88888888888889</v>
      </c>
      <c r="O20" s="52">
        <v>99.57</v>
      </c>
      <c r="P20" s="57">
        <v>97.61867370975801</v>
      </c>
      <c r="Q20" s="58">
        <v>50</v>
      </c>
      <c r="R20" s="106">
        <f t="shared" si="4"/>
        <v>79.01939064966172</v>
      </c>
      <c r="S20" s="109">
        <v>96.80555555555554</v>
      </c>
      <c r="T20" s="52">
        <v>0</v>
      </c>
      <c r="U20" s="52">
        <v>100</v>
      </c>
      <c r="V20" s="52">
        <v>0</v>
      </c>
      <c r="W20" s="52">
        <v>25</v>
      </c>
      <c r="X20" s="110">
        <f t="shared" si="9"/>
        <v>52.326388888888886</v>
      </c>
      <c r="Y20" s="112">
        <f t="shared" si="5"/>
        <v>64.60599191808961</v>
      </c>
      <c r="Z20" s="46">
        <v>84.73563218390804</v>
      </c>
      <c r="AA20" s="46">
        <v>54.861111111111114</v>
      </c>
      <c r="AB20" s="46">
        <v>0</v>
      </c>
      <c r="AC20" s="46">
        <v>84.8</v>
      </c>
      <c r="AD20" s="46">
        <v>43.42105263157895</v>
      </c>
      <c r="AE20" s="106">
        <f t="shared" si="6"/>
        <v>55.511813747731395</v>
      </c>
      <c r="AF20" s="69">
        <v>94.73684210526315</v>
      </c>
      <c r="AG20" s="69">
        <v>87.5</v>
      </c>
      <c r="AH20" s="69">
        <v>70.58823529411765</v>
      </c>
      <c r="AI20" s="69">
        <v>57.943925233644855</v>
      </c>
      <c r="AJ20" s="113">
        <v>77.69225065825641</v>
      </c>
      <c r="AK20" s="114">
        <v>53.333333333333336</v>
      </c>
      <c r="AL20" s="106">
        <f t="shared" si="7"/>
        <v>53.333333333333336</v>
      </c>
      <c r="AM20" s="115">
        <v>60.990900840991785</v>
      </c>
      <c r="AN20" s="116">
        <f t="shared" si="8"/>
        <v>65.08686963442997</v>
      </c>
    </row>
    <row r="21" spans="1:40" ht="15">
      <c r="A21" s="15">
        <v>5091</v>
      </c>
      <c r="B21" s="16" t="s">
        <v>6</v>
      </c>
      <c r="C21" s="16" t="s">
        <v>128</v>
      </c>
      <c r="D21" s="17">
        <v>6</v>
      </c>
      <c r="E21" s="105">
        <v>65.11324464381512</v>
      </c>
      <c r="F21" s="45">
        <v>90.248778998779</v>
      </c>
      <c r="G21" s="106">
        <f t="shared" si="0"/>
        <v>73.49175609546975</v>
      </c>
      <c r="H21" s="87">
        <v>73.358</v>
      </c>
      <c r="I21" s="107">
        <f t="shared" si="1"/>
        <v>73.358</v>
      </c>
      <c r="J21" s="108">
        <f t="shared" si="2"/>
        <v>73.43825365728185</v>
      </c>
      <c r="K21" s="109">
        <v>84</v>
      </c>
      <c r="L21" s="56">
        <v>100</v>
      </c>
      <c r="M21" s="110">
        <f t="shared" si="3"/>
        <v>87.55555555555554</v>
      </c>
      <c r="N21" s="111">
        <v>95.71428571428572</v>
      </c>
      <c r="O21" s="52">
        <v>99.54</v>
      </c>
      <c r="P21" s="57">
        <v>98.57433808553971</v>
      </c>
      <c r="Q21" s="58">
        <v>100</v>
      </c>
      <c r="R21" s="106">
        <f t="shared" si="4"/>
        <v>98.45715594995636</v>
      </c>
      <c r="S21" s="109">
        <v>97.22222222222221</v>
      </c>
      <c r="T21" s="52">
        <v>72.61574074074076</v>
      </c>
      <c r="U21" s="52">
        <v>97.22221666666667</v>
      </c>
      <c r="V21" s="52">
        <v>0</v>
      </c>
      <c r="W21" s="52">
        <v>25</v>
      </c>
      <c r="X21" s="110">
        <f t="shared" si="9"/>
        <v>69.89004490740741</v>
      </c>
      <c r="Y21" s="112">
        <f t="shared" si="5"/>
        <v>85.39110427435641</v>
      </c>
      <c r="Z21" s="46">
        <v>47.12643678160919</v>
      </c>
      <c r="AA21" s="46">
        <v>22.222222222222225</v>
      </c>
      <c r="AB21" s="46">
        <v>80</v>
      </c>
      <c r="AC21" s="46">
        <v>52.800000000000004</v>
      </c>
      <c r="AD21" s="46">
        <v>6.666666666666667</v>
      </c>
      <c r="AE21" s="106">
        <f t="shared" si="6"/>
        <v>42.09827586206897</v>
      </c>
      <c r="AF21" s="69">
        <v>36.84210526315789</v>
      </c>
      <c r="AG21" s="69">
        <v>56.25</v>
      </c>
      <c r="AH21" s="69">
        <v>52.94117647058824</v>
      </c>
      <c r="AI21" s="69">
        <v>0</v>
      </c>
      <c r="AJ21" s="113">
        <v>36.50832043343653</v>
      </c>
      <c r="AK21" s="114">
        <v>50</v>
      </c>
      <c r="AL21" s="106">
        <f t="shared" si="7"/>
        <v>50</v>
      </c>
      <c r="AM21" s="115">
        <v>42.18796590868652</v>
      </c>
      <c r="AN21" s="116">
        <f t="shared" si="8"/>
        <v>70.03959264124053</v>
      </c>
    </row>
    <row r="22" spans="1:40" ht="15">
      <c r="A22" s="15">
        <v>5093</v>
      </c>
      <c r="B22" s="16" t="s">
        <v>6</v>
      </c>
      <c r="C22" s="16" t="s">
        <v>129</v>
      </c>
      <c r="D22" s="17">
        <v>6</v>
      </c>
      <c r="E22" s="105">
        <v>74.02455741475706</v>
      </c>
      <c r="F22" s="45">
        <v>70.1129426129426</v>
      </c>
      <c r="G22" s="106">
        <f t="shared" si="0"/>
        <v>72.72068581415223</v>
      </c>
      <c r="H22" s="87">
        <v>14.703999999999999</v>
      </c>
      <c r="I22" s="107">
        <f t="shared" si="1"/>
        <v>14.703999999999999</v>
      </c>
      <c r="J22" s="108">
        <f t="shared" si="2"/>
        <v>49.514011488491334</v>
      </c>
      <c r="K22" s="109">
        <v>58.80000000000001</v>
      </c>
      <c r="L22" s="56">
        <v>100</v>
      </c>
      <c r="M22" s="110">
        <f t="shared" si="3"/>
        <v>67.95555555555556</v>
      </c>
      <c r="N22" s="111">
        <v>98.88888888888889</v>
      </c>
      <c r="O22" s="52">
        <v>99.56</v>
      </c>
      <c r="P22" s="57">
        <v>85.60382078690016</v>
      </c>
      <c r="Q22" s="58">
        <v>100</v>
      </c>
      <c r="R22" s="106">
        <f t="shared" si="4"/>
        <v>96.01317741894727</v>
      </c>
      <c r="S22" s="109">
        <v>94.16666666666667</v>
      </c>
      <c r="T22" s="52">
        <v>62.92559523809524</v>
      </c>
      <c r="U22" s="52">
        <v>100</v>
      </c>
      <c r="V22" s="52">
        <v>0</v>
      </c>
      <c r="W22" s="52">
        <v>25</v>
      </c>
      <c r="X22" s="110">
        <f t="shared" si="9"/>
        <v>67.39806547619048</v>
      </c>
      <c r="Y22" s="112">
        <f t="shared" si="5"/>
        <v>76.75559772644408</v>
      </c>
      <c r="Z22" s="46">
        <v>53.333333333333336</v>
      </c>
      <c r="AA22" s="46">
        <v>36.11111111111111</v>
      </c>
      <c r="AB22" s="46">
        <v>0</v>
      </c>
      <c r="AC22" s="46">
        <v>40</v>
      </c>
      <c r="AD22" s="46">
        <v>6.666666666666667</v>
      </c>
      <c r="AE22" s="106">
        <f t="shared" si="6"/>
        <v>28.854166666666664</v>
      </c>
      <c r="AF22" s="69">
        <v>68.42105263157895</v>
      </c>
      <c r="AG22" s="69">
        <v>75</v>
      </c>
      <c r="AH22" s="69">
        <v>64.70588235294117</v>
      </c>
      <c r="AI22" s="69">
        <v>42.99065420560748</v>
      </c>
      <c r="AJ22" s="113">
        <v>62.7793972975319</v>
      </c>
      <c r="AK22" s="114">
        <v>38.333333333333336</v>
      </c>
      <c r="AL22" s="106">
        <f t="shared" si="7"/>
        <v>38.333333333333336</v>
      </c>
      <c r="AM22" s="115">
        <v>39.79672816823073</v>
      </c>
      <c r="AN22" s="116">
        <f t="shared" si="8"/>
        <v>60.219619611389525</v>
      </c>
    </row>
    <row r="23" spans="1:40" ht="15">
      <c r="A23" s="15">
        <v>5101</v>
      </c>
      <c r="B23" s="16" t="s">
        <v>6</v>
      </c>
      <c r="C23" s="16" t="s">
        <v>130</v>
      </c>
      <c r="D23" s="17">
        <v>6</v>
      </c>
      <c r="E23" s="105">
        <v>54.10008715673374</v>
      </c>
      <c r="F23" s="45">
        <v>82.69841269841271</v>
      </c>
      <c r="G23" s="106">
        <f t="shared" si="0"/>
        <v>63.632862337293396</v>
      </c>
      <c r="H23" s="87">
        <v>49.8</v>
      </c>
      <c r="I23" s="107">
        <f t="shared" si="1"/>
        <v>49.8</v>
      </c>
      <c r="J23" s="108">
        <f t="shared" si="2"/>
        <v>58.09971740237604</v>
      </c>
      <c r="K23" s="109">
        <v>95.41284403669725</v>
      </c>
      <c r="L23" s="56">
        <v>100</v>
      </c>
      <c r="M23" s="110">
        <f t="shared" si="3"/>
        <v>96.4322120285423</v>
      </c>
      <c r="N23" s="111">
        <v>97.77777777777777</v>
      </c>
      <c r="O23" s="52">
        <v>99.33999999999999</v>
      </c>
      <c r="P23" s="57">
        <v>98.96492236917769</v>
      </c>
      <c r="Q23" s="58">
        <v>100</v>
      </c>
      <c r="R23" s="106">
        <f t="shared" si="4"/>
        <v>99.02067503673885</v>
      </c>
      <c r="S23" s="109">
        <v>89.30555555555556</v>
      </c>
      <c r="T23" s="52">
        <v>86.40972222222221</v>
      </c>
      <c r="U23" s="52">
        <v>100</v>
      </c>
      <c r="V23" s="52">
        <v>0</v>
      </c>
      <c r="W23" s="52">
        <v>25</v>
      </c>
      <c r="X23" s="110">
        <f t="shared" si="9"/>
        <v>72.05381944444444</v>
      </c>
      <c r="Y23" s="112">
        <f t="shared" si="5"/>
        <v>89.45943456425388</v>
      </c>
      <c r="Z23" s="46">
        <v>84.9425287356322</v>
      </c>
      <c r="AA23" s="46">
        <v>63.19444444444445</v>
      </c>
      <c r="AB23" s="46">
        <v>40</v>
      </c>
      <c r="AC23" s="46">
        <v>72.8</v>
      </c>
      <c r="AD23" s="46">
        <v>100</v>
      </c>
      <c r="AE23" s="106">
        <f t="shared" si="6"/>
        <v>72.98459051724137</v>
      </c>
      <c r="AF23" s="69">
        <v>78.94736842105263</v>
      </c>
      <c r="AG23" s="69">
        <v>81.25</v>
      </c>
      <c r="AH23" s="69">
        <v>58.82352941176471</v>
      </c>
      <c r="AI23" s="69">
        <v>53.271028037383175</v>
      </c>
      <c r="AJ23" s="113">
        <v>68.07298146755014</v>
      </c>
      <c r="AK23" s="114">
        <v>53.333333333333336</v>
      </c>
      <c r="AL23" s="106">
        <f t="shared" si="7"/>
        <v>53.333333333333336</v>
      </c>
      <c r="AM23" s="115">
        <v>67.74457666720876</v>
      </c>
      <c r="AN23" s="116">
        <f t="shared" si="8"/>
        <v>76.67303376276477</v>
      </c>
    </row>
    <row r="24" spans="1:40" ht="15">
      <c r="A24" s="15">
        <v>5107</v>
      </c>
      <c r="B24" s="16" t="s">
        <v>6</v>
      </c>
      <c r="C24" s="16" t="s">
        <v>131</v>
      </c>
      <c r="D24" s="17">
        <v>6</v>
      </c>
      <c r="E24" s="105">
        <v>55.030867952374294</v>
      </c>
      <c r="F24" s="45">
        <v>87.25783475783476</v>
      </c>
      <c r="G24" s="106">
        <f t="shared" si="0"/>
        <v>65.77319022086111</v>
      </c>
      <c r="H24" s="87">
        <v>41.964</v>
      </c>
      <c r="I24" s="107">
        <f t="shared" si="1"/>
        <v>41.964</v>
      </c>
      <c r="J24" s="108">
        <f t="shared" si="2"/>
        <v>56.249514132516666</v>
      </c>
      <c r="K24" s="109">
        <v>93.2475884244373</v>
      </c>
      <c r="L24" s="56">
        <v>100</v>
      </c>
      <c r="M24" s="110">
        <f t="shared" si="3"/>
        <v>94.74812433011789</v>
      </c>
      <c r="N24" s="111">
        <v>98.88888888888889</v>
      </c>
      <c r="O24" s="52">
        <v>99.46000000000001</v>
      </c>
      <c r="P24" s="57">
        <v>96.7805844477464</v>
      </c>
      <c r="Q24" s="58">
        <v>100</v>
      </c>
      <c r="R24" s="106">
        <f t="shared" si="4"/>
        <v>98.78236833415883</v>
      </c>
      <c r="S24" s="109">
        <v>97.91666666666666</v>
      </c>
      <c r="T24" s="52">
        <v>61.59722222222222</v>
      </c>
      <c r="U24" s="52">
        <v>98.14813333333332</v>
      </c>
      <c r="V24" s="52">
        <v>0</v>
      </c>
      <c r="W24" s="52">
        <v>0</v>
      </c>
      <c r="X24" s="110">
        <f t="shared" si="9"/>
        <v>64.41550555555555</v>
      </c>
      <c r="Y24" s="112">
        <f t="shared" si="5"/>
        <v>86.33264440355103</v>
      </c>
      <c r="Z24" s="46">
        <v>46.43678160919541</v>
      </c>
      <c r="AA24" s="46">
        <v>33.333333333333336</v>
      </c>
      <c r="AB24" s="46">
        <v>0</v>
      </c>
      <c r="AC24" s="46">
        <v>68</v>
      </c>
      <c r="AD24" s="46">
        <v>61.79775280898876</v>
      </c>
      <c r="AE24" s="106">
        <f t="shared" si="6"/>
        <v>42.19627405398424</v>
      </c>
      <c r="AF24" s="69">
        <v>78.94736842105263</v>
      </c>
      <c r="AG24" s="69">
        <v>68.75</v>
      </c>
      <c r="AH24" s="69">
        <v>70.58823529411765</v>
      </c>
      <c r="AI24" s="69">
        <v>45.794392523364486</v>
      </c>
      <c r="AJ24" s="113">
        <v>66.01999905963369</v>
      </c>
      <c r="AK24" s="114">
        <v>51.66666666666667</v>
      </c>
      <c r="AL24" s="106">
        <f t="shared" si="7"/>
        <v>51.66666666666667</v>
      </c>
      <c r="AM24" s="115">
        <v>50.44334591136058</v>
      </c>
      <c r="AN24" s="116">
        <f t="shared" si="8"/>
        <v>69.54922880168702</v>
      </c>
    </row>
    <row r="25" spans="1:40" ht="15">
      <c r="A25" s="15">
        <v>5113</v>
      </c>
      <c r="B25" s="16" t="s">
        <v>6</v>
      </c>
      <c r="C25" s="16" t="s">
        <v>132</v>
      </c>
      <c r="D25" s="17">
        <v>6</v>
      </c>
      <c r="E25" s="105">
        <v>43.031088995698795</v>
      </c>
      <c r="F25" s="45">
        <v>76.06481481481481</v>
      </c>
      <c r="G25" s="106">
        <f t="shared" si="0"/>
        <v>54.04233093540413</v>
      </c>
      <c r="H25" s="87">
        <v>18.67</v>
      </c>
      <c r="I25" s="107">
        <f t="shared" si="1"/>
        <v>18.67</v>
      </c>
      <c r="J25" s="108">
        <f t="shared" si="2"/>
        <v>39.89339856124248</v>
      </c>
      <c r="K25" s="109">
        <v>38.961038961038966</v>
      </c>
      <c r="L25" s="56">
        <v>100</v>
      </c>
      <c r="M25" s="110">
        <f t="shared" si="3"/>
        <v>52.525252525252526</v>
      </c>
      <c r="N25" s="111">
        <v>100</v>
      </c>
      <c r="O25" s="52">
        <v>99.59</v>
      </c>
      <c r="P25" s="57">
        <v>94.9941792782305</v>
      </c>
      <c r="Q25" s="58">
        <v>100</v>
      </c>
      <c r="R25" s="106">
        <f t="shared" si="4"/>
        <v>98.64604481955763</v>
      </c>
      <c r="S25" s="109">
        <v>88.47222222222221</v>
      </c>
      <c r="T25" s="52">
        <v>74.16666666666667</v>
      </c>
      <c r="U25" s="52">
        <v>100</v>
      </c>
      <c r="V25" s="52">
        <v>0</v>
      </c>
      <c r="W25" s="52">
        <v>0</v>
      </c>
      <c r="X25" s="110">
        <f t="shared" si="9"/>
        <v>65.65972222222223</v>
      </c>
      <c r="Y25" s="112">
        <f t="shared" si="5"/>
        <v>71.48693636246045</v>
      </c>
      <c r="Z25" s="46">
        <v>50.82758620689655</v>
      </c>
      <c r="AA25" s="46">
        <v>52.77777777777778</v>
      </c>
      <c r="AB25" s="46">
        <v>0</v>
      </c>
      <c r="AC25" s="46">
        <v>29.599999999999998</v>
      </c>
      <c r="AD25" s="46">
        <v>12.222222222222221</v>
      </c>
      <c r="AE25" s="106">
        <f t="shared" si="6"/>
        <v>30.44439655172414</v>
      </c>
      <c r="AF25" s="69">
        <v>42.10526315789473</v>
      </c>
      <c r="AG25" s="69">
        <v>75</v>
      </c>
      <c r="AH25" s="69">
        <v>41.17647058823529</v>
      </c>
      <c r="AI25" s="69">
        <v>19.626168224299064</v>
      </c>
      <c r="AJ25" s="113">
        <v>44.47697549260728</v>
      </c>
      <c r="AK25" s="114">
        <v>25</v>
      </c>
      <c r="AL25" s="106">
        <f t="shared" si="7"/>
        <v>25</v>
      </c>
      <c r="AM25" s="115">
        <v>33.097538292281484</v>
      </c>
      <c r="AN25" s="116">
        <f t="shared" si="8"/>
        <v>53.65140938116316</v>
      </c>
    </row>
    <row r="26" spans="1:40" ht="15">
      <c r="A26" s="15">
        <v>5120</v>
      </c>
      <c r="B26" s="16" t="s">
        <v>6</v>
      </c>
      <c r="C26" s="16" t="s">
        <v>133</v>
      </c>
      <c r="D26" s="17">
        <v>6</v>
      </c>
      <c r="E26" s="105">
        <v>38.07654831613843</v>
      </c>
      <c r="F26" s="45">
        <v>81.40516890516892</v>
      </c>
      <c r="G26" s="106">
        <f t="shared" si="0"/>
        <v>52.51942184581526</v>
      </c>
      <c r="H26" s="87">
        <v>1.5</v>
      </c>
      <c r="I26" s="107">
        <f t="shared" si="1"/>
        <v>1.5</v>
      </c>
      <c r="J26" s="108">
        <f t="shared" si="2"/>
        <v>32.111653107489154</v>
      </c>
      <c r="K26" s="109">
        <v>88.61386138613861</v>
      </c>
      <c r="L26" s="56">
        <v>100</v>
      </c>
      <c r="M26" s="110">
        <f t="shared" si="3"/>
        <v>91.14411441144114</v>
      </c>
      <c r="N26" s="111">
        <v>97.77777777777777</v>
      </c>
      <c r="O26" s="52">
        <v>98.81</v>
      </c>
      <c r="P26" s="57">
        <v>94.88197424892704</v>
      </c>
      <c r="Q26" s="58" t="s">
        <v>1</v>
      </c>
      <c r="R26" s="106">
        <f t="shared" si="4"/>
        <v>97.09586114389603</v>
      </c>
      <c r="S26" s="109">
        <v>94.44444444444446</v>
      </c>
      <c r="T26" s="52">
        <v>64.97685185185185</v>
      </c>
      <c r="U26" s="52">
        <v>100</v>
      </c>
      <c r="V26" s="52">
        <v>0</v>
      </c>
      <c r="W26" s="52">
        <v>0</v>
      </c>
      <c r="X26" s="110">
        <f t="shared" si="9"/>
        <v>64.85532407407408</v>
      </c>
      <c r="Y26" s="112">
        <f t="shared" si="5"/>
        <v>84.63626045786924</v>
      </c>
      <c r="Z26" s="46">
        <v>49.81609195402299</v>
      </c>
      <c r="AA26" s="46">
        <v>22.222222222222225</v>
      </c>
      <c r="AB26" s="46">
        <v>0</v>
      </c>
      <c r="AC26" s="46">
        <v>51.2</v>
      </c>
      <c r="AD26" s="46">
        <v>16.666666666666664</v>
      </c>
      <c r="AE26" s="106">
        <f t="shared" si="6"/>
        <v>29.345689655172414</v>
      </c>
      <c r="AF26" s="69">
        <v>31.57894736842105</v>
      </c>
      <c r="AG26" s="69">
        <v>37.5</v>
      </c>
      <c r="AH26" s="69">
        <v>52.94117647058824</v>
      </c>
      <c r="AI26" s="69">
        <v>28.037383177570092</v>
      </c>
      <c r="AJ26" s="113">
        <v>37.51437675414485</v>
      </c>
      <c r="AK26" s="114">
        <v>40</v>
      </c>
      <c r="AL26" s="106">
        <f t="shared" si="7"/>
        <v>40</v>
      </c>
      <c r="AM26" s="115">
        <v>33.65486828386391</v>
      </c>
      <c r="AN26" s="116">
        <f t="shared" si="8"/>
        <v>58.836921335591626</v>
      </c>
    </row>
    <row r="27" spans="1:40" ht="15">
      <c r="A27" s="15">
        <v>5125</v>
      </c>
      <c r="B27" s="16" t="s">
        <v>6</v>
      </c>
      <c r="C27" s="16" t="s">
        <v>134</v>
      </c>
      <c r="D27" s="17">
        <v>6</v>
      </c>
      <c r="E27" s="105">
        <v>36.55703099648928</v>
      </c>
      <c r="F27" s="45">
        <v>71.31054131054131</v>
      </c>
      <c r="G27" s="106">
        <f t="shared" si="0"/>
        <v>48.141534434506625</v>
      </c>
      <c r="H27" s="87">
        <v>69.486</v>
      </c>
      <c r="I27" s="107">
        <f t="shared" si="1"/>
        <v>69.486</v>
      </c>
      <c r="J27" s="108">
        <f t="shared" si="2"/>
        <v>56.67932066070398</v>
      </c>
      <c r="K27" s="109">
        <v>74.54545454545455</v>
      </c>
      <c r="L27" s="56">
        <v>100</v>
      </c>
      <c r="M27" s="110">
        <f t="shared" si="3"/>
        <v>80.20202020202021</v>
      </c>
      <c r="N27" s="111">
        <v>90.71428571428571</v>
      </c>
      <c r="O27" s="52">
        <v>99.83000000000001</v>
      </c>
      <c r="P27" s="57">
        <v>95.0572634116938</v>
      </c>
      <c r="Q27" s="58" t="s">
        <v>1</v>
      </c>
      <c r="R27" s="106">
        <f t="shared" si="4"/>
        <v>95.14101605259192</v>
      </c>
      <c r="S27" s="109">
        <v>85.13888888888889</v>
      </c>
      <c r="T27" s="52">
        <v>58.807870370370374</v>
      </c>
      <c r="U27" s="52">
        <v>100</v>
      </c>
      <c r="V27" s="52">
        <v>0</v>
      </c>
      <c r="W27" s="52">
        <v>25</v>
      </c>
      <c r="X27" s="110">
        <f t="shared" si="9"/>
        <v>64.11168981481481</v>
      </c>
      <c r="Y27" s="112">
        <f t="shared" si="5"/>
        <v>79.83359315029743</v>
      </c>
      <c r="Z27" s="46">
        <v>7.494252873563219</v>
      </c>
      <c r="AA27" s="46">
        <v>44.44444444444445</v>
      </c>
      <c r="AB27" s="46">
        <v>0</v>
      </c>
      <c r="AC27" s="46">
        <v>79.2</v>
      </c>
      <c r="AD27" s="46">
        <v>95.23809523809523</v>
      </c>
      <c r="AE27" s="106">
        <f t="shared" si="6"/>
        <v>42.914039408867</v>
      </c>
      <c r="AF27" s="69">
        <v>57.89473684210527</v>
      </c>
      <c r="AG27" s="69">
        <v>81.25</v>
      </c>
      <c r="AH27" s="69">
        <v>70.58823529411765</v>
      </c>
      <c r="AI27" s="69">
        <v>31.775700934579437</v>
      </c>
      <c r="AJ27" s="113">
        <v>60.37716826770059</v>
      </c>
      <c r="AK27" s="114">
        <v>61.66666666666667</v>
      </c>
      <c r="AL27" s="106">
        <f t="shared" si="7"/>
        <v>61.66666666666667</v>
      </c>
      <c r="AM27" s="115">
        <v>51.32139922278256</v>
      </c>
      <c r="AN27" s="116">
        <f t="shared" si="8"/>
        <v>66.64908047412428</v>
      </c>
    </row>
    <row r="28" spans="1:41" ht="15">
      <c r="A28" s="15">
        <v>5129</v>
      </c>
      <c r="B28" s="16" t="s">
        <v>6</v>
      </c>
      <c r="C28" s="16" t="s">
        <v>135</v>
      </c>
      <c r="D28" s="17">
        <v>2</v>
      </c>
      <c r="E28" s="105">
        <v>42.75794235099786</v>
      </c>
      <c r="F28" s="45">
        <v>88.70115995115995</v>
      </c>
      <c r="G28" s="106">
        <f t="shared" si="0"/>
        <v>58.072348217718556</v>
      </c>
      <c r="H28" s="87">
        <v>43.978</v>
      </c>
      <c r="I28" s="107">
        <f t="shared" si="1"/>
        <v>43.978</v>
      </c>
      <c r="J28" s="108">
        <f t="shared" si="2"/>
        <v>52.434608930631136</v>
      </c>
      <c r="K28" s="109">
        <v>90.7928388746803</v>
      </c>
      <c r="L28" s="56">
        <v>100</v>
      </c>
      <c r="M28" s="110">
        <f t="shared" si="3"/>
        <v>92.8388746803069</v>
      </c>
      <c r="N28" s="111">
        <v>97.14285714285714</v>
      </c>
      <c r="O28" s="52">
        <v>99.31</v>
      </c>
      <c r="P28" s="57">
        <v>99.17702679040448</v>
      </c>
      <c r="Q28" s="58" t="s">
        <v>1</v>
      </c>
      <c r="R28" s="106">
        <f t="shared" si="4"/>
        <v>98.48170508526778</v>
      </c>
      <c r="S28" s="109">
        <v>87.36111111111113</v>
      </c>
      <c r="T28" s="52">
        <v>0</v>
      </c>
      <c r="U28" s="52">
        <v>100</v>
      </c>
      <c r="V28" s="52">
        <v>0</v>
      </c>
      <c r="W28" s="52">
        <v>35</v>
      </c>
      <c r="X28" s="110">
        <f t="shared" si="9"/>
        <v>51.215277777777786</v>
      </c>
      <c r="Y28" s="112">
        <f t="shared" si="5"/>
        <v>81.32502940108506</v>
      </c>
      <c r="Z28" s="46">
        <v>63.40229885057471</v>
      </c>
      <c r="AA28" s="46">
        <v>33.333333333333336</v>
      </c>
      <c r="AB28" s="46">
        <v>80</v>
      </c>
      <c r="AC28" s="46">
        <v>66.4</v>
      </c>
      <c r="AD28" s="46">
        <v>16.49484536082474</v>
      </c>
      <c r="AE28" s="106">
        <f t="shared" si="6"/>
        <v>52.64335821779832</v>
      </c>
      <c r="AF28" s="69">
        <v>94.73684210526315</v>
      </c>
      <c r="AG28" s="69">
        <v>68.75</v>
      </c>
      <c r="AH28" s="69">
        <v>58.82352941176471</v>
      </c>
      <c r="AI28" s="69">
        <v>33.64485981308411</v>
      </c>
      <c r="AJ28" s="113">
        <v>63.988807832527996</v>
      </c>
      <c r="AK28" s="114">
        <v>51.66666666666667</v>
      </c>
      <c r="AL28" s="106">
        <f t="shared" si="7"/>
        <v>51.66666666666667</v>
      </c>
      <c r="AM28" s="115">
        <v>55.473473138166575</v>
      </c>
      <c r="AN28" s="116">
        <f t="shared" si="8"/>
        <v>67.79147842811874</v>
      </c>
      <c r="AO28" s="96"/>
    </row>
    <row r="29" spans="1:40" ht="15">
      <c r="A29" s="15">
        <v>5134</v>
      </c>
      <c r="B29" s="16" t="s">
        <v>6</v>
      </c>
      <c r="C29" s="16" t="s">
        <v>136</v>
      </c>
      <c r="D29" s="17">
        <v>6</v>
      </c>
      <c r="E29" s="105">
        <v>43.065094421153724</v>
      </c>
      <c r="F29" s="45">
        <v>0</v>
      </c>
      <c r="G29" s="106">
        <f t="shared" si="0"/>
        <v>28.710062947435816</v>
      </c>
      <c r="H29" s="87">
        <v>39.16</v>
      </c>
      <c r="I29" s="107">
        <f t="shared" si="1"/>
        <v>39.16</v>
      </c>
      <c r="J29" s="108">
        <f t="shared" si="2"/>
        <v>32.89003776846149</v>
      </c>
      <c r="K29" s="109">
        <v>81.81818181818181</v>
      </c>
      <c r="L29" s="56">
        <v>100</v>
      </c>
      <c r="M29" s="110">
        <f t="shared" si="3"/>
        <v>85.85858585858585</v>
      </c>
      <c r="N29" s="111">
        <v>87.14285714285715</v>
      </c>
      <c r="O29" s="52">
        <v>99.01</v>
      </c>
      <c r="P29" s="57">
        <v>84.7521551724138</v>
      </c>
      <c r="Q29" s="58">
        <v>100</v>
      </c>
      <c r="R29" s="106">
        <f t="shared" si="4"/>
        <v>92.72625307881773</v>
      </c>
      <c r="S29" s="109">
        <v>97.91666666666666</v>
      </c>
      <c r="T29" s="52">
        <v>70.61342592592592</v>
      </c>
      <c r="U29" s="52">
        <v>100</v>
      </c>
      <c r="V29" s="52">
        <v>0</v>
      </c>
      <c r="W29" s="52">
        <v>45</v>
      </c>
      <c r="X29" s="110">
        <f t="shared" si="9"/>
        <v>72.75752314814815</v>
      </c>
      <c r="Y29" s="112">
        <f t="shared" si="5"/>
        <v>83.86389930171998</v>
      </c>
      <c r="Z29" s="46">
        <v>9.494252873563218</v>
      </c>
      <c r="AA29" s="46">
        <v>58.333333333333336</v>
      </c>
      <c r="AB29" s="46">
        <v>0</v>
      </c>
      <c r="AC29" s="46">
        <v>38.4</v>
      </c>
      <c r="AD29" s="46">
        <v>5.555555555555555</v>
      </c>
      <c r="AE29" s="106">
        <f t="shared" si="6"/>
        <v>21.55272988505747</v>
      </c>
      <c r="AF29" s="69">
        <v>63.1578947368421</v>
      </c>
      <c r="AG29" s="69">
        <v>50</v>
      </c>
      <c r="AH29" s="69">
        <v>52.94117647058824</v>
      </c>
      <c r="AI29" s="69">
        <v>35.51401869158878</v>
      </c>
      <c r="AJ29" s="113">
        <v>50.40327247475478</v>
      </c>
      <c r="AK29" s="114">
        <v>36.666666666666664</v>
      </c>
      <c r="AL29" s="106">
        <f t="shared" si="7"/>
        <v>36.666666666666664</v>
      </c>
      <c r="AM29" s="115">
        <v>32.26899526529859</v>
      </c>
      <c r="AN29" s="116">
        <f t="shared" si="8"/>
        <v>58.19065578414187</v>
      </c>
    </row>
    <row r="30" spans="1:40" ht="15">
      <c r="A30" s="15">
        <v>5138</v>
      </c>
      <c r="B30" s="16" t="s">
        <v>6</v>
      </c>
      <c r="C30" s="16" t="s">
        <v>137</v>
      </c>
      <c r="D30" s="17">
        <v>6</v>
      </c>
      <c r="E30" s="105">
        <v>67.06069826485536</v>
      </c>
      <c r="F30" s="45">
        <v>79.4510582010582</v>
      </c>
      <c r="G30" s="106">
        <f t="shared" si="0"/>
        <v>71.19081824358963</v>
      </c>
      <c r="H30" s="87">
        <v>48.536</v>
      </c>
      <c r="I30" s="107">
        <f t="shared" si="1"/>
        <v>48.536</v>
      </c>
      <c r="J30" s="108">
        <f t="shared" si="2"/>
        <v>62.12889094615378</v>
      </c>
      <c r="K30" s="109">
        <v>90.97222222222221</v>
      </c>
      <c r="L30" s="56">
        <v>100</v>
      </c>
      <c r="M30" s="110">
        <f t="shared" si="3"/>
        <v>92.97839506172838</v>
      </c>
      <c r="N30" s="111">
        <v>70</v>
      </c>
      <c r="O30" s="52">
        <v>99.42</v>
      </c>
      <c r="P30" s="57">
        <v>92.467332820907</v>
      </c>
      <c r="Q30" s="58">
        <v>100</v>
      </c>
      <c r="R30" s="106">
        <f t="shared" si="4"/>
        <v>90.47183320522676</v>
      </c>
      <c r="S30" s="109">
        <v>98.61111111111111</v>
      </c>
      <c r="T30" s="52">
        <v>92.43827160493827</v>
      </c>
      <c r="U30" s="52">
        <v>100</v>
      </c>
      <c r="V30" s="52">
        <v>0</v>
      </c>
      <c r="W30" s="52">
        <v>15</v>
      </c>
      <c r="X30" s="110">
        <f t="shared" si="9"/>
        <v>74.63734567901234</v>
      </c>
      <c r="Y30" s="112">
        <f t="shared" si="5"/>
        <v>86.30715946517873</v>
      </c>
      <c r="Z30" s="46">
        <v>62.36781609195402</v>
      </c>
      <c r="AA30" s="46">
        <v>11.111111111111112</v>
      </c>
      <c r="AB30" s="46">
        <v>40</v>
      </c>
      <c r="AC30" s="46">
        <v>76</v>
      </c>
      <c r="AD30" s="46">
        <v>17.77777777777778</v>
      </c>
      <c r="AE30" s="106">
        <f t="shared" si="6"/>
        <v>42.758620689655174</v>
      </c>
      <c r="AF30" s="69">
        <v>73.68421052631578</v>
      </c>
      <c r="AG30" s="69">
        <v>81.25</v>
      </c>
      <c r="AH30" s="69">
        <v>64.70588235294117</v>
      </c>
      <c r="AI30" s="69">
        <v>53.271028037383175</v>
      </c>
      <c r="AJ30" s="113">
        <v>68.22778022916003</v>
      </c>
      <c r="AK30" s="114">
        <v>56.666666666666664</v>
      </c>
      <c r="AL30" s="106">
        <f t="shared" si="7"/>
        <v>56.666666666666664</v>
      </c>
      <c r="AM30" s="115">
        <v>52.33200576225877</v>
      </c>
      <c r="AN30" s="116">
        <f t="shared" si="8"/>
        <v>71.27895965049775</v>
      </c>
    </row>
    <row r="31" spans="1:40" ht="15">
      <c r="A31" s="15">
        <v>5142</v>
      </c>
      <c r="B31" s="16" t="s">
        <v>6</v>
      </c>
      <c r="C31" s="16" t="s">
        <v>138</v>
      </c>
      <c r="D31" s="17">
        <v>6</v>
      </c>
      <c r="E31" s="105">
        <v>44.07493073934021</v>
      </c>
      <c r="F31" s="45">
        <v>80.37037037037035</v>
      </c>
      <c r="G31" s="106">
        <f t="shared" si="0"/>
        <v>56.17341061635025</v>
      </c>
      <c r="H31" s="87">
        <v>38.622</v>
      </c>
      <c r="I31" s="107">
        <f t="shared" si="1"/>
        <v>38.622</v>
      </c>
      <c r="J31" s="108">
        <f t="shared" si="2"/>
        <v>49.15284636981015</v>
      </c>
      <c r="K31" s="109">
        <v>35.45454545454545</v>
      </c>
      <c r="L31" s="56">
        <v>100</v>
      </c>
      <c r="M31" s="110">
        <f t="shared" si="3"/>
        <v>49.79797979797979</v>
      </c>
      <c r="N31" s="111">
        <v>94.44444444444446</v>
      </c>
      <c r="O31" s="52">
        <v>98.25</v>
      </c>
      <c r="P31" s="57">
        <v>93.67429340511441</v>
      </c>
      <c r="Q31" s="58">
        <v>100</v>
      </c>
      <c r="R31" s="106">
        <f t="shared" si="4"/>
        <v>96.59218446238972</v>
      </c>
      <c r="S31" s="109">
        <v>97.63888888888889</v>
      </c>
      <c r="T31" s="52">
        <v>68.4645061728395</v>
      </c>
      <c r="U31" s="52">
        <v>100</v>
      </c>
      <c r="V31" s="52">
        <v>97.42489270386267</v>
      </c>
      <c r="W31" s="52">
        <v>25</v>
      </c>
      <c r="X31" s="110">
        <f t="shared" si="9"/>
        <v>81.82896035341494</v>
      </c>
      <c r="Y31" s="112">
        <f t="shared" si="5"/>
        <v>75.02203906833022</v>
      </c>
      <c r="Z31" s="46">
        <v>38.06896551724138</v>
      </c>
      <c r="AA31" s="46">
        <v>0</v>
      </c>
      <c r="AB31" s="46">
        <v>0</v>
      </c>
      <c r="AC31" s="46">
        <v>56.00000000000001</v>
      </c>
      <c r="AD31" s="46">
        <v>16.666666666666664</v>
      </c>
      <c r="AE31" s="106">
        <f t="shared" si="6"/>
        <v>23.14224137931035</v>
      </c>
      <c r="AF31" s="69">
        <v>89.47368421052632</v>
      </c>
      <c r="AG31" s="69">
        <v>75</v>
      </c>
      <c r="AH31" s="69">
        <v>58.82352941176471</v>
      </c>
      <c r="AI31" s="69">
        <v>40.18691588785047</v>
      </c>
      <c r="AJ31" s="113">
        <v>65.87103237753537</v>
      </c>
      <c r="AK31" s="114">
        <v>36.666666666666664</v>
      </c>
      <c r="AL31" s="106">
        <f t="shared" si="7"/>
        <v>36.666666666666664</v>
      </c>
      <c r="AM31" s="115">
        <v>37.24147070297495</v>
      </c>
      <c r="AN31" s="116">
        <f t="shared" si="8"/>
        <v>58.51403001901963</v>
      </c>
    </row>
    <row r="32" spans="1:40" ht="15">
      <c r="A32" s="15">
        <v>5145</v>
      </c>
      <c r="B32" s="16" t="s">
        <v>6</v>
      </c>
      <c r="C32" s="16" t="s">
        <v>139</v>
      </c>
      <c r="D32" s="17">
        <v>6</v>
      </c>
      <c r="E32" s="105">
        <v>0</v>
      </c>
      <c r="F32" s="45">
        <v>60.677655677655686</v>
      </c>
      <c r="G32" s="106">
        <f t="shared" si="0"/>
        <v>20.22588522588523</v>
      </c>
      <c r="H32" s="87">
        <v>53.644000000000005</v>
      </c>
      <c r="I32" s="107">
        <f t="shared" si="1"/>
        <v>53.644000000000005</v>
      </c>
      <c r="J32" s="108">
        <f t="shared" si="2"/>
        <v>33.59313113553114</v>
      </c>
      <c r="K32" s="109">
        <v>79.46428571428572</v>
      </c>
      <c r="L32" s="56">
        <v>100</v>
      </c>
      <c r="M32" s="110">
        <f t="shared" si="3"/>
        <v>84.02777777777779</v>
      </c>
      <c r="N32" s="111">
        <v>100</v>
      </c>
      <c r="O32" s="52">
        <v>99.82</v>
      </c>
      <c r="P32" s="57">
        <v>97.55244755244755</v>
      </c>
      <c r="Q32" s="58">
        <v>100</v>
      </c>
      <c r="R32" s="106">
        <f t="shared" si="4"/>
        <v>99.34311188811188</v>
      </c>
      <c r="S32" s="109">
        <v>87.63888888888887</v>
      </c>
      <c r="T32" s="52">
        <v>70.50694444444446</v>
      </c>
      <c r="U32" s="52">
        <v>100</v>
      </c>
      <c r="V32" s="52">
        <v>0</v>
      </c>
      <c r="W32" s="52">
        <v>0</v>
      </c>
      <c r="X32" s="110">
        <f t="shared" si="9"/>
        <v>64.53645833333333</v>
      </c>
      <c r="Y32" s="112">
        <f t="shared" si="5"/>
        <v>82.69146247086248</v>
      </c>
      <c r="Z32" s="46">
        <v>45.6551724137931</v>
      </c>
      <c r="AA32" s="46">
        <v>22.222222222222225</v>
      </c>
      <c r="AB32" s="46">
        <v>0</v>
      </c>
      <c r="AC32" s="46">
        <v>53.6</v>
      </c>
      <c r="AD32" s="46">
        <v>75.55555555555556</v>
      </c>
      <c r="AE32" s="106">
        <f t="shared" si="6"/>
        <v>39.79712643678161</v>
      </c>
      <c r="AF32" s="69">
        <v>31.57894736842105</v>
      </c>
      <c r="AG32" s="69">
        <v>68.75</v>
      </c>
      <c r="AH32" s="69">
        <v>23.52941176470588</v>
      </c>
      <c r="AI32" s="69">
        <v>33.64485981308411</v>
      </c>
      <c r="AJ32" s="113">
        <v>39.375804736552766</v>
      </c>
      <c r="AK32" s="114">
        <v>48.333333333333336</v>
      </c>
      <c r="AL32" s="106">
        <f t="shared" si="7"/>
        <v>48.333333333333336</v>
      </c>
      <c r="AM32" s="115">
        <v>41.3920153626976</v>
      </c>
      <c r="AN32" s="116">
        <f t="shared" si="8"/>
        <v>60.48196207134674</v>
      </c>
    </row>
    <row r="33" spans="1:40" ht="15">
      <c r="A33" s="15">
        <v>5147</v>
      </c>
      <c r="B33" s="16" t="s">
        <v>6</v>
      </c>
      <c r="C33" s="16" t="s">
        <v>140</v>
      </c>
      <c r="D33" s="17">
        <v>6</v>
      </c>
      <c r="E33" s="105">
        <v>54.06124044659468</v>
      </c>
      <c r="F33" s="45">
        <v>76.33903133903135</v>
      </c>
      <c r="G33" s="106">
        <f t="shared" si="0"/>
        <v>61.487170744073566</v>
      </c>
      <c r="H33" s="87">
        <v>5.46</v>
      </c>
      <c r="I33" s="107">
        <f t="shared" si="1"/>
        <v>5.46</v>
      </c>
      <c r="J33" s="108">
        <f t="shared" si="2"/>
        <v>39.07630244644414</v>
      </c>
      <c r="K33" s="109">
        <v>91.89189189189189</v>
      </c>
      <c r="L33" s="56">
        <v>0</v>
      </c>
      <c r="M33" s="110">
        <f t="shared" si="3"/>
        <v>71.47147147147147</v>
      </c>
      <c r="N33" s="111">
        <v>94.92063492063492</v>
      </c>
      <c r="O33" s="52">
        <v>98.78</v>
      </c>
      <c r="P33" s="57">
        <v>89.42572440015734</v>
      </c>
      <c r="Q33" s="58">
        <v>100</v>
      </c>
      <c r="R33" s="106">
        <f t="shared" si="4"/>
        <v>95.78158983019806</v>
      </c>
      <c r="S33" s="109">
        <v>100</v>
      </c>
      <c r="T33" s="52">
        <v>75.06076388888889</v>
      </c>
      <c r="U33" s="52">
        <v>100</v>
      </c>
      <c r="V33" s="52">
        <v>94.86813970064148</v>
      </c>
      <c r="W33" s="52">
        <v>0</v>
      </c>
      <c r="X33" s="110">
        <f t="shared" si="9"/>
        <v>80.62370843480241</v>
      </c>
      <c r="Y33" s="112">
        <f t="shared" si="5"/>
        <v>82.17942517452988</v>
      </c>
      <c r="Z33" s="46">
        <v>46.96551724137931</v>
      </c>
      <c r="AA33" s="46">
        <v>91.66666666666667</v>
      </c>
      <c r="AB33" s="46">
        <v>0</v>
      </c>
      <c r="AC33" s="46">
        <v>66.4</v>
      </c>
      <c r="AD33" s="46">
        <v>77.27272727272727</v>
      </c>
      <c r="AE33" s="106">
        <f t="shared" si="6"/>
        <v>55.86751567398119</v>
      </c>
      <c r="AF33" s="69">
        <v>68.42105263157895</v>
      </c>
      <c r="AG33" s="69">
        <v>81.25</v>
      </c>
      <c r="AH33" s="69">
        <v>64.70588235294117</v>
      </c>
      <c r="AI33" s="69">
        <v>58.87850467289719</v>
      </c>
      <c r="AJ33" s="113">
        <v>68.31385991435432</v>
      </c>
      <c r="AK33" s="114">
        <v>63.33333333333333</v>
      </c>
      <c r="AL33" s="106">
        <f t="shared" si="7"/>
        <v>63.33333333333333</v>
      </c>
      <c r="AM33" s="115">
        <v>60.67970433661778</v>
      </c>
      <c r="AN33" s="116">
        <f t="shared" si="8"/>
        <v>67.10888437753911</v>
      </c>
    </row>
    <row r="34" spans="1:40" ht="15">
      <c r="A34" s="15">
        <v>5148</v>
      </c>
      <c r="B34" s="16" t="s">
        <v>6</v>
      </c>
      <c r="C34" s="16" t="s">
        <v>141</v>
      </c>
      <c r="D34" s="17">
        <v>6</v>
      </c>
      <c r="E34" s="105">
        <v>71.90859345827157</v>
      </c>
      <c r="F34" s="45">
        <v>96.07549857549857</v>
      </c>
      <c r="G34" s="106">
        <f t="shared" si="0"/>
        <v>79.96422849734722</v>
      </c>
      <c r="H34" s="87">
        <v>62.260000000000005</v>
      </c>
      <c r="I34" s="107">
        <f t="shared" si="1"/>
        <v>62.260000000000005</v>
      </c>
      <c r="J34" s="108">
        <f t="shared" si="2"/>
        <v>72.88253709840833</v>
      </c>
      <c r="K34" s="109">
        <v>55.72139303482587</v>
      </c>
      <c r="L34" s="56">
        <v>100</v>
      </c>
      <c r="M34" s="110">
        <f t="shared" si="3"/>
        <v>65.56108347153123</v>
      </c>
      <c r="N34" s="111">
        <v>100</v>
      </c>
      <c r="O34" s="52">
        <v>99.87</v>
      </c>
      <c r="P34" s="57">
        <v>97.6138147566719</v>
      </c>
      <c r="Q34" s="58">
        <v>100</v>
      </c>
      <c r="R34" s="106">
        <f t="shared" si="4"/>
        <v>99.37095368916798</v>
      </c>
      <c r="S34" s="109">
        <v>97.22222222222221</v>
      </c>
      <c r="T34" s="52">
        <v>63.62268518518519</v>
      </c>
      <c r="U34" s="52">
        <v>100</v>
      </c>
      <c r="V34" s="52">
        <v>0</v>
      </c>
      <c r="W34" s="52">
        <v>25</v>
      </c>
      <c r="X34" s="110">
        <f t="shared" si="9"/>
        <v>68.33622685185185</v>
      </c>
      <c r="Y34" s="112">
        <f t="shared" si="5"/>
        <v>77.26828782287758</v>
      </c>
      <c r="Z34" s="46">
        <v>48.50574712643678</v>
      </c>
      <c r="AA34" s="46">
        <v>75.00000000000001</v>
      </c>
      <c r="AB34" s="46">
        <v>60</v>
      </c>
      <c r="AC34" s="46">
        <v>39.2</v>
      </c>
      <c r="AD34" s="46">
        <v>77.38095238095238</v>
      </c>
      <c r="AE34" s="106">
        <f t="shared" si="6"/>
        <v>59.29786535303777</v>
      </c>
      <c r="AF34" s="69">
        <v>73.68421052631578</v>
      </c>
      <c r="AG34" s="69">
        <v>81.25</v>
      </c>
      <c r="AH34" s="69">
        <v>47.05882352941176</v>
      </c>
      <c r="AI34" s="69">
        <v>42.05607476635514</v>
      </c>
      <c r="AJ34" s="113">
        <v>61.012277205520675</v>
      </c>
      <c r="AK34" s="114">
        <v>40</v>
      </c>
      <c r="AL34" s="106">
        <f t="shared" si="7"/>
        <v>40</v>
      </c>
      <c r="AM34" s="115">
        <v>55.89546877642566</v>
      </c>
      <c r="AN34" s="116">
        <f t="shared" si="8"/>
        <v>69.97929196404816</v>
      </c>
    </row>
    <row r="35" spans="1:40" ht="15">
      <c r="A35" s="15">
        <v>5150</v>
      </c>
      <c r="B35" s="16" t="s">
        <v>6</v>
      </c>
      <c r="C35" s="16" t="s">
        <v>142</v>
      </c>
      <c r="D35" s="17">
        <v>6</v>
      </c>
      <c r="E35" s="105">
        <v>85.50327742433007</v>
      </c>
      <c r="F35" s="45">
        <v>86.62545787545787</v>
      </c>
      <c r="G35" s="106">
        <f t="shared" si="0"/>
        <v>85.87733757470599</v>
      </c>
      <c r="H35" s="87">
        <v>38.036</v>
      </c>
      <c r="I35" s="107">
        <f t="shared" si="1"/>
        <v>38.036</v>
      </c>
      <c r="J35" s="108">
        <f t="shared" si="2"/>
        <v>66.7408025448236</v>
      </c>
      <c r="K35" s="109">
        <v>72.60869565217392</v>
      </c>
      <c r="L35" s="56">
        <v>100</v>
      </c>
      <c r="M35" s="110">
        <f t="shared" si="3"/>
        <v>78.69565217391305</v>
      </c>
      <c r="N35" s="111">
        <v>97.85714285714285</v>
      </c>
      <c r="O35" s="52">
        <v>99.74</v>
      </c>
      <c r="P35" s="57">
        <v>97.34513274336283</v>
      </c>
      <c r="Q35" s="58">
        <v>100</v>
      </c>
      <c r="R35" s="106">
        <f t="shared" si="4"/>
        <v>98.73556890012642</v>
      </c>
      <c r="S35" s="109">
        <v>93.75</v>
      </c>
      <c r="T35" s="52">
        <v>63.56481481481481</v>
      </c>
      <c r="U35" s="52">
        <v>100</v>
      </c>
      <c r="V35" s="52">
        <v>0</v>
      </c>
      <c r="W35" s="52">
        <v>15</v>
      </c>
      <c r="X35" s="110">
        <f t="shared" si="9"/>
        <v>66.2037037037037</v>
      </c>
      <c r="Y35" s="112">
        <f t="shared" si="5"/>
        <v>81.11100201583434</v>
      </c>
      <c r="Z35" s="46">
        <v>49.931034482758626</v>
      </c>
      <c r="AA35" s="46">
        <v>69.44444444444444</v>
      </c>
      <c r="AB35" s="46">
        <v>0</v>
      </c>
      <c r="AC35" s="46">
        <v>37.6</v>
      </c>
      <c r="AD35" s="46">
        <v>50</v>
      </c>
      <c r="AE35" s="106">
        <f t="shared" si="6"/>
        <v>41.92859195402299</v>
      </c>
      <c r="AF35" s="69">
        <v>73.68421052631578</v>
      </c>
      <c r="AG35" s="69">
        <v>6.25</v>
      </c>
      <c r="AH35" s="69">
        <v>5.88235294117647</v>
      </c>
      <c r="AI35" s="69">
        <v>39.25233644859813</v>
      </c>
      <c r="AJ35" s="113">
        <v>31.267224979022593</v>
      </c>
      <c r="AK35" s="114">
        <v>38.333333333333336</v>
      </c>
      <c r="AL35" s="106">
        <f t="shared" si="7"/>
        <v>38.333333333333336</v>
      </c>
      <c r="AM35" s="115">
        <v>38.36650903655162</v>
      </c>
      <c r="AN35" s="116">
        <f t="shared" si="8"/>
        <v>65.41361422784738</v>
      </c>
    </row>
    <row r="36" spans="1:40" ht="15">
      <c r="A36" s="15">
        <v>5154</v>
      </c>
      <c r="B36" s="16" t="s">
        <v>6</v>
      </c>
      <c r="C36" s="16" t="s">
        <v>143</v>
      </c>
      <c r="D36" s="17">
        <v>5</v>
      </c>
      <c r="E36" s="105">
        <v>91.26465201465204</v>
      </c>
      <c r="F36" s="45">
        <v>87.31074481074481</v>
      </c>
      <c r="G36" s="106">
        <f t="shared" si="0"/>
        <v>89.94668294668296</v>
      </c>
      <c r="H36" s="87">
        <v>81.356</v>
      </c>
      <c r="I36" s="107">
        <f t="shared" si="1"/>
        <v>81.356</v>
      </c>
      <c r="J36" s="108">
        <f t="shared" si="2"/>
        <v>86.51040976800977</v>
      </c>
      <c r="K36" s="109">
        <v>93.42105263157895</v>
      </c>
      <c r="L36" s="56">
        <v>100</v>
      </c>
      <c r="M36" s="110">
        <f t="shared" si="3"/>
        <v>94.88304093567251</v>
      </c>
      <c r="N36" s="111">
        <v>98.88888888888889</v>
      </c>
      <c r="O36" s="52">
        <v>99.32</v>
      </c>
      <c r="P36" s="57">
        <v>85.66082407301333</v>
      </c>
      <c r="Q36" s="58" t="s">
        <v>1</v>
      </c>
      <c r="R36" s="106">
        <f t="shared" si="4"/>
        <v>94.56409813043368</v>
      </c>
      <c r="S36" s="109">
        <v>100</v>
      </c>
      <c r="T36" s="52">
        <v>82.71924603174602</v>
      </c>
      <c r="U36" s="52">
        <v>100</v>
      </c>
      <c r="V36" s="52">
        <v>0</v>
      </c>
      <c r="W36" s="52">
        <v>25</v>
      </c>
      <c r="X36" s="110">
        <f t="shared" si="9"/>
        <v>73.8048115079365</v>
      </c>
      <c r="Y36" s="112">
        <f t="shared" si="5"/>
        <v>88.03594582112056</v>
      </c>
      <c r="Z36" s="46">
        <v>46.41379310344828</v>
      </c>
      <c r="AA36" s="46">
        <v>22.222222222222225</v>
      </c>
      <c r="AB36" s="46">
        <v>0</v>
      </c>
      <c r="AC36" s="46">
        <v>66.4</v>
      </c>
      <c r="AD36" s="46">
        <v>19.35483870967742</v>
      </c>
      <c r="AE36" s="106">
        <f t="shared" si="6"/>
        <v>31.849147200593254</v>
      </c>
      <c r="AF36" s="69">
        <v>100</v>
      </c>
      <c r="AG36" s="69">
        <v>75</v>
      </c>
      <c r="AH36" s="69">
        <v>52.94117647058824</v>
      </c>
      <c r="AI36" s="69">
        <v>56.074766355140184</v>
      </c>
      <c r="AJ36" s="113">
        <v>71.0039857064321</v>
      </c>
      <c r="AK36" s="114">
        <v>66.66666666666666</v>
      </c>
      <c r="AL36" s="106">
        <f t="shared" si="7"/>
        <v>66.66666666666666</v>
      </c>
      <c r="AM36" s="115">
        <v>49.253941362031625</v>
      </c>
      <c r="AN36" s="116">
        <f t="shared" si="8"/>
        <v>76.09623727277172</v>
      </c>
    </row>
    <row r="37" spans="1:40" ht="15">
      <c r="A37" s="15">
        <v>5172</v>
      </c>
      <c r="B37" s="16" t="s">
        <v>6</v>
      </c>
      <c r="C37" s="16" t="s">
        <v>144</v>
      </c>
      <c r="D37" s="17">
        <v>6</v>
      </c>
      <c r="E37" s="105">
        <v>50.529273329713355</v>
      </c>
      <c r="F37" s="45">
        <v>85.57895807895808</v>
      </c>
      <c r="G37" s="106">
        <f t="shared" si="0"/>
        <v>62.21250157946159</v>
      </c>
      <c r="H37" s="87">
        <v>2.8</v>
      </c>
      <c r="I37" s="107">
        <f t="shared" si="1"/>
        <v>2.8</v>
      </c>
      <c r="J37" s="108">
        <f t="shared" si="2"/>
        <v>38.44750094767695</v>
      </c>
      <c r="K37" s="109">
        <v>89.1373801916933</v>
      </c>
      <c r="L37" s="56">
        <v>100</v>
      </c>
      <c r="M37" s="110">
        <f t="shared" si="3"/>
        <v>91.55129570465033</v>
      </c>
      <c r="N37" s="111">
        <v>70</v>
      </c>
      <c r="O37" s="52">
        <v>99.15</v>
      </c>
      <c r="P37" s="57">
        <v>93.89061959155417</v>
      </c>
      <c r="Q37" s="58">
        <v>100</v>
      </c>
      <c r="R37" s="106">
        <f t="shared" si="4"/>
        <v>90.76015489788854</v>
      </c>
      <c r="S37" s="109">
        <v>100</v>
      </c>
      <c r="T37" s="52">
        <v>69.125</v>
      </c>
      <c r="U37" s="52">
        <v>100</v>
      </c>
      <c r="V37" s="52">
        <v>0</v>
      </c>
      <c r="W37" s="52">
        <v>0</v>
      </c>
      <c r="X37" s="110">
        <f t="shared" si="9"/>
        <v>67.28125</v>
      </c>
      <c r="Y37" s="112">
        <f t="shared" si="5"/>
        <v>83.53171602099846</v>
      </c>
      <c r="Z37" s="46">
        <v>63.931034482758626</v>
      </c>
      <c r="AA37" s="46">
        <v>97.22222222222223</v>
      </c>
      <c r="AB37" s="46">
        <v>0</v>
      </c>
      <c r="AC37" s="46">
        <v>80.80000000000001</v>
      </c>
      <c r="AD37" s="46">
        <v>5.555555555555555</v>
      </c>
      <c r="AE37" s="106">
        <f t="shared" si="6"/>
        <v>50.40359195402299</v>
      </c>
      <c r="AF37" s="69">
        <v>78.94736842105263</v>
      </c>
      <c r="AG37" s="69">
        <v>75</v>
      </c>
      <c r="AH37" s="69">
        <v>82.35294117647058</v>
      </c>
      <c r="AI37" s="69">
        <v>68.22429906542055</v>
      </c>
      <c r="AJ37" s="113">
        <v>76.13115216573594</v>
      </c>
      <c r="AK37" s="114">
        <v>70</v>
      </c>
      <c r="AL37" s="106">
        <f t="shared" si="7"/>
        <v>70</v>
      </c>
      <c r="AM37" s="115">
        <v>61.18355628634184</v>
      </c>
      <c r="AN37" s="116">
        <f t="shared" si="8"/>
        <v>67.81042508593717</v>
      </c>
    </row>
    <row r="38" spans="1:40" ht="15">
      <c r="A38" s="15">
        <v>5190</v>
      </c>
      <c r="B38" s="16" t="s">
        <v>6</v>
      </c>
      <c r="C38" s="16" t="s">
        <v>145</v>
      </c>
      <c r="D38" s="17">
        <v>6</v>
      </c>
      <c r="E38" s="105">
        <v>62.64612980075432</v>
      </c>
      <c r="F38" s="45">
        <v>75.47161172161172</v>
      </c>
      <c r="G38" s="106">
        <f t="shared" si="0"/>
        <v>66.92129044104013</v>
      </c>
      <c r="H38" s="87">
        <v>6.75</v>
      </c>
      <c r="I38" s="107">
        <f t="shared" si="1"/>
        <v>6.75</v>
      </c>
      <c r="J38" s="108">
        <f t="shared" si="2"/>
        <v>42.85277426462408</v>
      </c>
      <c r="K38" s="109">
        <v>86.66666666666667</v>
      </c>
      <c r="L38" s="56">
        <v>100</v>
      </c>
      <c r="M38" s="110">
        <f t="shared" si="3"/>
        <v>89.62962962962965</v>
      </c>
      <c r="N38" s="111">
        <v>100</v>
      </c>
      <c r="O38" s="52">
        <v>99.64</v>
      </c>
      <c r="P38" s="57">
        <v>97.96156086196855</v>
      </c>
      <c r="Q38" s="58">
        <v>100</v>
      </c>
      <c r="R38" s="106">
        <f t="shared" si="4"/>
        <v>99.40039021549214</v>
      </c>
      <c r="S38" s="109">
        <v>98.33333333333334</v>
      </c>
      <c r="T38" s="52">
        <v>67.08333333333333</v>
      </c>
      <c r="U38" s="52">
        <v>100</v>
      </c>
      <c r="V38" s="52">
        <v>0</v>
      </c>
      <c r="W38" s="52">
        <v>25</v>
      </c>
      <c r="X38" s="110">
        <f t="shared" si="9"/>
        <v>69.47916666666667</v>
      </c>
      <c r="Y38" s="112">
        <f t="shared" si="5"/>
        <v>86.30812486895749</v>
      </c>
      <c r="Z38" s="46">
        <v>15.195402298850574</v>
      </c>
      <c r="AA38" s="46">
        <v>22.222222222222225</v>
      </c>
      <c r="AB38" s="46">
        <v>0</v>
      </c>
      <c r="AC38" s="46">
        <v>37.6</v>
      </c>
      <c r="AD38" s="46">
        <v>65.1685393258427</v>
      </c>
      <c r="AE38" s="106">
        <f t="shared" si="6"/>
        <v>27.234618364974818</v>
      </c>
      <c r="AF38" s="69">
        <v>89.47368421052632</v>
      </c>
      <c r="AG38" s="69">
        <v>81.25</v>
      </c>
      <c r="AH38" s="69">
        <v>47.05882352941176</v>
      </c>
      <c r="AI38" s="69">
        <v>42.99065420560748</v>
      </c>
      <c r="AJ38" s="113">
        <v>65.19329048638639</v>
      </c>
      <c r="AK38" s="114">
        <v>45</v>
      </c>
      <c r="AL38" s="106">
        <f t="shared" si="7"/>
        <v>45</v>
      </c>
      <c r="AM38" s="115">
        <v>40.91000725768961</v>
      </c>
      <c r="AN38" s="116">
        <f t="shared" si="8"/>
        <v>63.99761946471044</v>
      </c>
    </row>
    <row r="39" spans="1:40" ht="15">
      <c r="A39" s="15">
        <v>5197</v>
      </c>
      <c r="B39" s="16" t="s">
        <v>6</v>
      </c>
      <c r="C39" s="16" t="s">
        <v>146</v>
      </c>
      <c r="D39" s="17">
        <v>6</v>
      </c>
      <c r="E39" s="105">
        <v>65.95982759436001</v>
      </c>
      <c r="F39" s="45">
        <v>74.43070818070818</v>
      </c>
      <c r="G39" s="106">
        <f t="shared" si="0"/>
        <v>68.78345445647605</v>
      </c>
      <c r="H39" s="87">
        <v>55.080000000000005</v>
      </c>
      <c r="I39" s="107">
        <f t="shared" si="1"/>
        <v>55.080000000000005</v>
      </c>
      <c r="J39" s="108">
        <f t="shared" si="2"/>
        <v>63.30207267388563</v>
      </c>
      <c r="K39" s="109">
        <v>87.11340206185567</v>
      </c>
      <c r="L39" s="56">
        <v>100</v>
      </c>
      <c r="M39" s="110">
        <f t="shared" si="3"/>
        <v>89.9770904925544</v>
      </c>
      <c r="N39" s="111">
        <v>100</v>
      </c>
      <c r="O39" s="52">
        <v>99.93</v>
      </c>
      <c r="P39" s="57">
        <v>96.01895734597157</v>
      </c>
      <c r="Q39" s="58">
        <v>100</v>
      </c>
      <c r="R39" s="106">
        <f t="shared" si="4"/>
        <v>98.98723933649289</v>
      </c>
      <c r="S39" s="109">
        <v>96.11111111111111</v>
      </c>
      <c r="T39" s="52">
        <v>83.14551767676768</v>
      </c>
      <c r="U39" s="52">
        <v>100</v>
      </c>
      <c r="V39" s="52">
        <v>0</v>
      </c>
      <c r="W39" s="52">
        <v>100</v>
      </c>
      <c r="X39" s="110">
        <f t="shared" si="9"/>
        <v>82.3141571969697</v>
      </c>
      <c r="Y39" s="112">
        <f t="shared" si="5"/>
        <v>90.40819946802762</v>
      </c>
      <c r="Z39" s="46">
        <v>99.42528735632185</v>
      </c>
      <c r="AA39" s="46">
        <v>79.16666666666667</v>
      </c>
      <c r="AB39" s="46">
        <v>0</v>
      </c>
      <c r="AC39" s="46">
        <v>60.8</v>
      </c>
      <c r="AD39" s="46">
        <v>94.3820224719101</v>
      </c>
      <c r="AE39" s="106">
        <f t="shared" si="6"/>
        <v>68.7967010525636</v>
      </c>
      <c r="AF39" s="69">
        <v>78.94736842105263</v>
      </c>
      <c r="AG39" s="69">
        <v>75</v>
      </c>
      <c r="AH39" s="69">
        <v>52.94117647058824</v>
      </c>
      <c r="AI39" s="69">
        <v>49.532710280373834</v>
      </c>
      <c r="AJ39" s="113">
        <v>64.10531379300367</v>
      </c>
      <c r="AK39" s="114">
        <v>55.00000000000001</v>
      </c>
      <c r="AL39" s="106">
        <f t="shared" si="7"/>
        <v>55.00000000000001</v>
      </c>
      <c r="AM39" s="115">
        <v>64.78632423950157</v>
      </c>
      <c r="AN39" s="116">
        <f t="shared" si="8"/>
        <v>77.3004115406414</v>
      </c>
    </row>
    <row r="40" spans="1:40" ht="15">
      <c r="A40" s="15">
        <v>5206</v>
      </c>
      <c r="B40" s="16" t="s">
        <v>6</v>
      </c>
      <c r="C40" s="16" t="s">
        <v>147</v>
      </c>
      <c r="D40" s="17">
        <v>6</v>
      </c>
      <c r="E40" s="105">
        <v>0</v>
      </c>
      <c r="F40" s="45">
        <v>93.64672364672364</v>
      </c>
      <c r="G40" s="106">
        <f t="shared" si="0"/>
        <v>31.21557454890788</v>
      </c>
      <c r="H40" s="87">
        <v>19.669999999999998</v>
      </c>
      <c r="I40" s="107">
        <f t="shared" si="1"/>
        <v>19.669999999999998</v>
      </c>
      <c r="J40" s="108">
        <f t="shared" si="2"/>
        <v>26.597344729344726</v>
      </c>
      <c r="K40" s="109">
        <v>94.97907949790795</v>
      </c>
      <c r="L40" s="56">
        <v>100</v>
      </c>
      <c r="M40" s="110">
        <f t="shared" si="3"/>
        <v>96.09483960948396</v>
      </c>
      <c r="N40" s="111">
        <v>97.14285714285714</v>
      </c>
      <c r="O40" s="52">
        <v>99.73</v>
      </c>
      <c r="P40" s="57">
        <v>95.70661896243293</v>
      </c>
      <c r="Q40" s="58">
        <v>100</v>
      </c>
      <c r="R40" s="106">
        <f t="shared" si="4"/>
        <v>98.14486902632251</v>
      </c>
      <c r="S40" s="109">
        <v>92.36111111111111</v>
      </c>
      <c r="T40" s="52">
        <v>84.65277777777777</v>
      </c>
      <c r="U40" s="52">
        <v>100</v>
      </c>
      <c r="V40" s="52">
        <v>0</v>
      </c>
      <c r="W40" s="52">
        <v>0</v>
      </c>
      <c r="X40" s="110">
        <f t="shared" si="9"/>
        <v>69.25347222222223</v>
      </c>
      <c r="Y40" s="112">
        <f t="shared" si="5"/>
        <v>88.16161145894854</v>
      </c>
      <c r="Z40" s="46">
        <v>12.206896551724137</v>
      </c>
      <c r="AA40" s="46">
        <v>30.555555555555557</v>
      </c>
      <c r="AB40" s="46">
        <v>0</v>
      </c>
      <c r="AC40" s="46">
        <v>52.800000000000004</v>
      </c>
      <c r="AD40" s="46">
        <v>11.11111111111111</v>
      </c>
      <c r="AE40" s="106">
        <f t="shared" si="6"/>
        <v>20.764224137931034</v>
      </c>
      <c r="AF40" s="69">
        <v>78.94736842105263</v>
      </c>
      <c r="AG40" s="69">
        <v>81.25</v>
      </c>
      <c r="AH40" s="69">
        <v>29.411764705882355</v>
      </c>
      <c r="AI40" s="69">
        <v>19.626168224299064</v>
      </c>
      <c r="AJ40" s="113">
        <v>52.308825337808514</v>
      </c>
      <c r="AK40" s="114">
        <v>23.333333333333332</v>
      </c>
      <c r="AL40" s="106">
        <f t="shared" si="7"/>
        <v>23.333333333333332</v>
      </c>
      <c r="AM40" s="115">
        <v>29.689939630312157</v>
      </c>
      <c r="AN40" s="116">
        <f t="shared" si="8"/>
        <v>58.30725656443687</v>
      </c>
    </row>
    <row r="41" spans="1:40" ht="15">
      <c r="A41" s="15">
        <v>5209</v>
      </c>
      <c r="B41" s="16" t="s">
        <v>6</v>
      </c>
      <c r="C41" s="16" t="s">
        <v>148</v>
      </c>
      <c r="D41" s="17">
        <v>6</v>
      </c>
      <c r="E41" s="105">
        <v>57.759281906783876</v>
      </c>
      <c r="F41" s="45">
        <v>75.56980056980056</v>
      </c>
      <c r="G41" s="106">
        <f t="shared" si="0"/>
        <v>63.696121461122765</v>
      </c>
      <c r="H41" s="87">
        <v>55.39</v>
      </c>
      <c r="I41" s="107">
        <f t="shared" si="1"/>
        <v>55.39</v>
      </c>
      <c r="J41" s="108">
        <f t="shared" si="2"/>
        <v>60.373672876673666</v>
      </c>
      <c r="K41" s="109">
        <v>93.88888888888889</v>
      </c>
      <c r="L41" s="56">
        <v>100</v>
      </c>
      <c r="M41" s="110">
        <f t="shared" si="3"/>
        <v>95.24691358024691</v>
      </c>
      <c r="N41" s="111">
        <v>98.88888888888889</v>
      </c>
      <c r="O41" s="52">
        <v>99.46</v>
      </c>
      <c r="P41" s="57">
        <v>99.36095650381364</v>
      </c>
      <c r="Q41" s="58">
        <v>100</v>
      </c>
      <c r="R41" s="106">
        <f t="shared" si="4"/>
        <v>99.42746134817563</v>
      </c>
      <c r="S41" s="109">
        <v>97.91666666666666</v>
      </c>
      <c r="T41" s="52">
        <v>98.33333333333334</v>
      </c>
      <c r="U41" s="52">
        <v>93.05555</v>
      </c>
      <c r="V41" s="52">
        <v>0</v>
      </c>
      <c r="W41" s="52">
        <v>45</v>
      </c>
      <c r="X41" s="110">
        <f t="shared" si="9"/>
        <v>77.9513875</v>
      </c>
      <c r="Y41" s="112">
        <f t="shared" si="5"/>
        <v>91.05012052030509</v>
      </c>
      <c r="Z41" s="46">
        <v>0</v>
      </c>
      <c r="AA41" s="46">
        <v>0</v>
      </c>
      <c r="AB41" s="46">
        <v>100</v>
      </c>
      <c r="AC41" s="46">
        <v>74.4</v>
      </c>
      <c r="AD41" s="46">
        <v>8.88888888888889</v>
      </c>
      <c r="AE41" s="106">
        <f t="shared" si="6"/>
        <v>34.36666666666667</v>
      </c>
      <c r="AF41" s="69">
        <v>0</v>
      </c>
      <c r="AG41" s="69">
        <v>6.25</v>
      </c>
      <c r="AH41" s="69">
        <v>5.88235294117647</v>
      </c>
      <c r="AI41" s="69">
        <v>35.51401869158878</v>
      </c>
      <c r="AJ41" s="113">
        <v>11.911592908191313</v>
      </c>
      <c r="AK41" s="114">
        <v>53.333333333333336</v>
      </c>
      <c r="AL41" s="106">
        <f t="shared" si="7"/>
        <v>53.333333333333336</v>
      </c>
      <c r="AM41" s="115">
        <v>32.17198033107324</v>
      </c>
      <c r="AN41" s="116">
        <f t="shared" si="8"/>
        <v>67.25138893480924</v>
      </c>
    </row>
    <row r="42" spans="1:40" ht="15">
      <c r="A42" s="15">
        <v>5212</v>
      </c>
      <c r="B42" s="16" t="s">
        <v>6</v>
      </c>
      <c r="C42" s="16" t="s">
        <v>149</v>
      </c>
      <c r="D42" s="17">
        <v>2</v>
      </c>
      <c r="E42" s="105">
        <v>74.46735705311023</v>
      </c>
      <c r="F42" s="45">
        <v>94.1025641025641</v>
      </c>
      <c r="G42" s="106">
        <f t="shared" si="0"/>
        <v>81.01242606959485</v>
      </c>
      <c r="H42" s="87">
        <v>38.748</v>
      </c>
      <c r="I42" s="107">
        <f t="shared" si="1"/>
        <v>38.748</v>
      </c>
      <c r="J42" s="108">
        <f t="shared" si="2"/>
        <v>64.1066556417569</v>
      </c>
      <c r="K42" s="109">
        <v>94.21052631578948</v>
      </c>
      <c r="L42" s="56">
        <v>100</v>
      </c>
      <c r="M42" s="110">
        <f t="shared" si="3"/>
        <v>95.49707602339183</v>
      </c>
      <c r="N42" s="111">
        <v>100</v>
      </c>
      <c r="O42" s="52">
        <v>99.49000000000001</v>
      </c>
      <c r="P42" s="57">
        <v>99.41272135887243</v>
      </c>
      <c r="Q42" s="58">
        <v>100</v>
      </c>
      <c r="R42" s="106">
        <f t="shared" si="4"/>
        <v>99.72568033971811</v>
      </c>
      <c r="S42" s="109">
        <v>97.5</v>
      </c>
      <c r="T42" s="52">
        <v>0</v>
      </c>
      <c r="U42" s="52">
        <v>100</v>
      </c>
      <c r="V42" s="52">
        <v>0</v>
      </c>
      <c r="W42" s="52">
        <v>100</v>
      </c>
      <c r="X42" s="110">
        <f t="shared" si="9"/>
        <v>61.875</v>
      </c>
      <c r="Y42" s="112">
        <f t="shared" si="5"/>
        <v>86.09116507713085</v>
      </c>
      <c r="Z42" s="46">
        <v>98.9655172413793</v>
      </c>
      <c r="AA42" s="46">
        <v>87.5</v>
      </c>
      <c r="AB42" s="46">
        <v>100</v>
      </c>
      <c r="AC42" s="46">
        <v>72</v>
      </c>
      <c r="AD42" s="46">
        <v>97.0873786407767</v>
      </c>
      <c r="AE42" s="106">
        <f t="shared" si="6"/>
        <v>91.60151280549046</v>
      </c>
      <c r="AF42" s="69">
        <v>78.94736842105263</v>
      </c>
      <c r="AG42" s="69">
        <v>81.25</v>
      </c>
      <c r="AH42" s="69">
        <v>64.70588235294117</v>
      </c>
      <c r="AI42" s="69">
        <v>48.598130841121495</v>
      </c>
      <c r="AJ42" s="113">
        <v>68.37534540377882</v>
      </c>
      <c r="AK42" s="114">
        <v>53.333333333333336</v>
      </c>
      <c r="AL42" s="106">
        <f t="shared" si="7"/>
        <v>53.333333333333336</v>
      </c>
      <c r="AM42" s="115">
        <v>77.7542322706026</v>
      </c>
      <c r="AN42" s="116">
        <f t="shared" si="8"/>
        <v>79.19318334809759</v>
      </c>
    </row>
    <row r="43" spans="1:40" ht="15">
      <c r="A43" s="15">
        <v>5234</v>
      </c>
      <c r="B43" s="16" t="s">
        <v>6</v>
      </c>
      <c r="C43" s="16" t="s">
        <v>150</v>
      </c>
      <c r="D43" s="17">
        <v>6</v>
      </c>
      <c r="E43" s="105">
        <v>84.60708967378659</v>
      </c>
      <c r="F43" s="45">
        <v>76.06481481481481</v>
      </c>
      <c r="G43" s="106">
        <f t="shared" si="0"/>
        <v>81.759664720796</v>
      </c>
      <c r="H43" s="87">
        <v>79.472</v>
      </c>
      <c r="I43" s="107">
        <f t="shared" si="1"/>
        <v>79.472</v>
      </c>
      <c r="J43" s="108">
        <f t="shared" si="2"/>
        <v>80.8445988324776</v>
      </c>
      <c r="K43" s="109">
        <v>91.07806691449815</v>
      </c>
      <c r="L43" s="56">
        <v>100</v>
      </c>
      <c r="M43" s="110">
        <f t="shared" si="3"/>
        <v>93.06071871127634</v>
      </c>
      <c r="N43" s="111">
        <v>47.460317460317455</v>
      </c>
      <c r="O43" s="52">
        <v>98.88</v>
      </c>
      <c r="P43" s="57">
        <v>91.54275092936803</v>
      </c>
      <c r="Q43" s="58">
        <v>100</v>
      </c>
      <c r="R43" s="106">
        <f t="shared" si="4"/>
        <v>84.47076709742137</v>
      </c>
      <c r="S43" s="109">
        <v>95.69444444444444</v>
      </c>
      <c r="T43" s="52">
        <v>58.48958333333334</v>
      </c>
      <c r="U43" s="52">
        <v>98.14813333333332</v>
      </c>
      <c r="V43" s="52">
        <v>0</v>
      </c>
      <c r="W43" s="52">
        <v>0</v>
      </c>
      <c r="X43" s="110">
        <f t="shared" si="9"/>
        <v>63.08304027777777</v>
      </c>
      <c r="Y43" s="112">
        <f t="shared" si="5"/>
        <v>80.71907709612321</v>
      </c>
      <c r="Z43" s="46">
        <v>56.62068965517241</v>
      </c>
      <c r="AA43" s="46">
        <v>44.44444444444445</v>
      </c>
      <c r="AB43" s="46">
        <v>20</v>
      </c>
      <c r="AC43" s="46">
        <v>70.39999999999999</v>
      </c>
      <c r="AD43" s="46">
        <v>20</v>
      </c>
      <c r="AE43" s="106">
        <f t="shared" si="6"/>
        <v>43.18850574712644</v>
      </c>
      <c r="AF43" s="69">
        <v>73.68421052631578</v>
      </c>
      <c r="AG43" s="69">
        <v>75</v>
      </c>
      <c r="AH43" s="69">
        <v>58.82352941176471</v>
      </c>
      <c r="AI43" s="69">
        <v>46.728971962616825</v>
      </c>
      <c r="AJ43" s="113">
        <v>63.55917797517432</v>
      </c>
      <c r="AK43" s="114">
        <v>53.333333333333336</v>
      </c>
      <c r="AL43" s="106">
        <f t="shared" si="7"/>
        <v>53.333333333333336</v>
      </c>
      <c r="AM43" s="115">
        <v>50.64965052518059</v>
      </c>
      <c r="AN43" s="116">
        <f t="shared" si="8"/>
        <v>71.7233534721113</v>
      </c>
    </row>
    <row r="44" spans="1:40" ht="15">
      <c r="A44" s="15">
        <v>5237</v>
      </c>
      <c r="B44" s="16" t="s">
        <v>6</v>
      </c>
      <c r="C44" s="16" t="s">
        <v>151</v>
      </c>
      <c r="D44" s="17">
        <v>6</v>
      </c>
      <c r="E44" s="105">
        <v>44.60162646368687</v>
      </c>
      <c r="F44" s="45">
        <v>74.85042735042735</v>
      </c>
      <c r="G44" s="106">
        <f t="shared" si="0"/>
        <v>54.684560092600364</v>
      </c>
      <c r="H44" s="87">
        <v>15.682000000000002</v>
      </c>
      <c r="I44" s="107">
        <f t="shared" si="1"/>
        <v>15.682000000000002</v>
      </c>
      <c r="J44" s="108">
        <f t="shared" si="2"/>
        <v>39.083536055560224</v>
      </c>
      <c r="K44" s="109">
        <v>90.44117647058823</v>
      </c>
      <c r="L44" s="56">
        <v>0</v>
      </c>
      <c r="M44" s="110">
        <f t="shared" si="3"/>
        <v>70.34313725490196</v>
      </c>
      <c r="N44" s="111">
        <v>98.57142857142857</v>
      </c>
      <c r="O44" s="52">
        <v>99.49999999999999</v>
      </c>
      <c r="P44" s="57">
        <v>92.86272466788226</v>
      </c>
      <c r="Q44" s="58">
        <v>100</v>
      </c>
      <c r="R44" s="106">
        <f t="shared" si="4"/>
        <v>97.73353830982771</v>
      </c>
      <c r="S44" s="109">
        <v>91.66666666666666</v>
      </c>
      <c r="T44" s="52">
        <v>65.94097222222223</v>
      </c>
      <c r="U44" s="52">
        <v>100</v>
      </c>
      <c r="V44" s="52">
        <v>0</v>
      </c>
      <c r="W44" s="52">
        <v>25</v>
      </c>
      <c r="X44" s="110">
        <f t="shared" si="9"/>
        <v>67.52690972222223</v>
      </c>
      <c r="Y44" s="112">
        <f t="shared" si="5"/>
        <v>78.20687278202068</v>
      </c>
      <c r="Z44" s="46">
        <v>95.42528735632185</v>
      </c>
      <c r="AA44" s="46">
        <v>52.77777777777778</v>
      </c>
      <c r="AB44" s="46">
        <v>100</v>
      </c>
      <c r="AC44" s="46">
        <v>48</v>
      </c>
      <c r="AD44" s="46">
        <v>21.34831460674157</v>
      </c>
      <c r="AE44" s="106">
        <f t="shared" si="6"/>
        <v>65.50496416117784</v>
      </c>
      <c r="AF44" s="69">
        <v>26.31578947368421</v>
      </c>
      <c r="AG44" s="69">
        <v>43.75</v>
      </c>
      <c r="AH44" s="69">
        <v>41.17647058823529</v>
      </c>
      <c r="AI44" s="69">
        <v>57.009345794392516</v>
      </c>
      <c r="AJ44" s="113">
        <v>42.062901464078</v>
      </c>
      <c r="AK44" s="114">
        <v>46.666666666666664</v>
      </c>
      <c r="AL44" s="106">
        <f t="shared" si="7"/>
        <v>46.666666666666664</v>
      </c>
      <c r="AM44" s="115">
        <v>55.48608794304898</v>
      </c>
      <c r="AN44" s="116">
        <f t="shared" si="8"/>
        <v>63.56596998503708</v>
      </c>
    </row>
    <row r="45" spans="1:40" ht="15">
      <c r="A45" s="15">
        <v>5240</v>
      </c>
      <c r="B45" s="16" t="s">
        <v>6</v>
      </c>
      <c r="C45" s="16" t="s">
        <v>152</v>
      </c>
      <c r="D45" s="17">
        <v>6</v>
      </c>
      <c r="E45" s="105">
        <v>46.118661569343</v>
      </c>
      <c r="F45" s="45">
        <v>90.19586894586894</v>
      </c>
      <c r="G45" s="106">
        <f t="shared" si="0"/>
        <v>60.81106402818497</v>
      </c>
      <c r="H45" s="87">
        <v>31.045999999999996</v>
      </c>
      <c r="I45" s="107">
        <f t="shared" si="1"/>
        <v>31.045999999999996</v>
      </c>
      <c r="J45" s="108">
        <f t="shared" si="2"/>
        <v>48.90503841691098</v>
      </c>
      <c r="K45" s="109">
        <v>99.01477832512316</v>
      </c>
      <c r="L45" s="56">
        <v>100</v>
      </c>
      <c r="M45" s="110">
        <f t="shared" si="3"/>
        <v>99.2337164750958</v>
      </c>
      <c r="N45" s="111">
        <v>90.31746031746032</v>
      </c>
      <c r="O45" s="52">
        <v>99.13000000000001</v>
      </c>
      <c r="P45" s="57">
        <v>97.77000437254044</v>
      </c>
      <c r="Q45" s="58">
        <v>100</v>
      </c>
      <c r="R45" s="106">
        <f t="shared" si="4"/>
        <v>96.8043661725002</v>
      </c>
      <c r="S45" s="109">
        <v>90.97222222222221</v>
      </c>
      <c r="T45" s="52">
        <v>84.48842592592592</v>
      </c>
      <c r="U45" s="52">
        <v>100</v>
      </c>
      <c r="V45" s="52">
        <v>0</v>
      </c>
      <c r="W45" s="52">
        <v>0</v>
      </c>
      <c r="X45" s="110">
        <f t="shared" si="9"/>
        <v>68.86516203703704</v>
      </c>
      <c r="Y45" s="112">
        <f t="shared" si="5"/>
        <v>88.73838695808641</v>
      </c>
      <c r="Z45" s="46">
        <v>49.60919540229886</v>
      </c>
      <c r="AA45" s="46">
        <v>72.22222222222223</v>
      </c>
      <c r="AB45" s="46">
        <v>0</v>
      </c>
      <c r="AC45" s="46">
        <v>44</v>
      </c>
      <c r="AD45" s="46">
        <v>5.555555555555555</v>
      </c>
      <c r="AE45" s="106">
        <f t="shared" si="6"/>
        <v>35.235632183908045</v>
      </c>
      <c r="AF45" s="69">
        <v>47.368421052631575</v>
      </c>
      <c r="AG45" s="69">
        <v>68.75</v>
      </c>
      <c r="AH45" s="69">
        <v>41.17647058823529</v>
      </c>
      <c r="AI45" s="69">
        <v>40.18691588785047</v>
      </c>
      <c r="AJ45" s="113">
        <v>49.37045188217933</v>
      </c>
      <c r="AK45" s="114">
        <v>43.333333333333336</v>
      </c>
      <c r="AL45" s="106">
        <f t="shared" si="7"/>
        <v>43.333333333333336</v>
      </c>
      <c r="AM45" s="115">
        <v>40.62445766666545</v>
      </c>
      <c r="AN45" s="116">
        <f t="shared" si="8"/>
        <v>66.33753846242504</v>
      </c>
    </row>
    <row r="46" spans="1:40" ht="15">
      <c r="A46" s="15">
        <v>5250</v>
      </c>
      <c r="B46" s="16" t="s">
        <v>6</v>
      </c>
      <c r="C46" s="16" t="s">
        <v>153</v>
      </c>
      <c r="D46" s="17">
        <v>5</v>
      </c>
      <c r="E46" s="105">
        <v>72.32534419603385</v>
      </c>
      <c r="F46" s="45">
        <v>75.05494505494507</v>
      </c>
      <c r="G46" s="106">
        <f t="shared" si="0"/>
        <v>73.23521114900426</v>
      </c>
      <c r="H46" s="87">
        <v>23.436</v>
      </c>
      <c r="I46" s="107">
        <f t="shared" si="1"/>
        <v>23.436</v>
      </c>
      <c r="J46" s="108">
        <f t="shared" si="2"/>
        <v>53.31552668940255</v>
      </c>
      <c r="K46" s="109">
        <v>73.49137931034483</v>
      </c>
      <c r="L46" s="56">
        <v>100</v>
      </c>
      <c r="M46" s="110">
        <f t="shared" si="3"/>
        <v>79.38218390804597</v>
      </c>
      <c r="N46" s="111">
        <v>90.31746031746032</v>
      </c>
      <c r="O46" s="52">
        <v>99.08000000000001</v>
      </c>
      <c r="P46" s="57">
        <v>96.59859563228757</v>
      </c>
      <c r="Q46" s="58">
        <v>100</v>
      </c>
      <c r="R46" s="106">
        <f t="shared" si="4"/>
        <v>96.49901398743698</v>
      </c>
      <c r="S46" s="109">
        <v>97.22222222222221</v>
      </c>
      <c r="T46" s="52">
        <v>75.85328059286392</v>
      </c>
      <c r="U46" s="52">
        <v>100</v>
      </c>
      <c r="V46" s="52">
        <v>0</v>
      </c>
      <c r="W46" s="52">
        <v>15</v>
      </c>
      <c r="X46" s="110">
        <f t="shared" si="9"/>
        <v>70.14387570377153</v>
      </c>
      <c r="Y46" s="112">
        <f t="shared" si="5"/>
        <v>81.90331090808327</v>
      </c>
      <c r="Z46" s="46">
        <v>19.885057471264368</v>
      </c>
      <c r="AA46" s="46">
        <v>33.333333333333336</v>
      </c>
      <c r="AB46" s="46">
        <v>20</v>
      </c>
      <c r="AC46" s="46">
        <v>73.6</v>
      </c>
      <c r="AD46" s="46">
        <v>27.368421052631582</v>
      </c>
      <c r="AE46" s="106">
        <f t="shared" si="6"/>
        <v>33.90284331518451</v>
      </c>
      <c r="AF46" s="69">
        <v>47.368421052631575</v>
      </c>
      <c r="AG46" s="69">
        <v>75</v>
      </c>
      <c r="AH46" s="69">
        <v>64.70588235294117</v>
      </c>
      <c r="AI46" s="69">
        <v>52.336448598130836</v>
      </c>
      <c r="AJ46" s="113">
        <v>59.852688000925895</v>
      </c>
      <c r="AK46" s="114">
        <v>65</v>
      </c>
      <c r="AL46" s="106">
        <f t="shared" si="7"/>
        <v>65</v>
      </c>
      <c r="AM46" s="115">
        <v>47.04223323501198</v>
      </c>
      <c r="AN46" s="116">
        <f t="shared" si="8"/>
        <v>65.72743076242574</v>
      </c>
    </row>
    <row r="47" spans="1:40" ht="15">
      <c r="A47" s="15">
        <v>5264</v>
      </c>
      <c r="B47" s="16" t="s">
        <v>6</v>
      </c>
      <c r="C47" s="16" t="s">
        <v>154</v>
      </c>
      <c r="D47" s="17">
        <v>6</v>
      </c>
      <c r="E47" s="105">
        <v>55.2325140274238</v>
      </c>
      <c r="F47" s="45">
        <v>79.88553113553114</v>
      </c>
      <c r="G47" s="106">
        <f t="shared" si="0"/>
        <v>63.45018639679291</v>
      </c>
      <c r="H47" s="87">
        <v>43.51</v>
      </c>
      <c r="I47" s="107">
        <f t="shared" si="1"/>
        <v>43.51</v>
      </c>
      <c r="J47" s="108">
        <f t="shared" si="2"/>
        <v>55.47411183807574</v>
      </c>
      <c r="K47" s="109">
        <v>80.12422360248448</v>
      </c>
      <c r="L47" s="56">
        <v>100</v>
      </c>
      <c r="M47" s="110">
        <f t="shared" si="3"/>
        <v>84.54106280193237</v>
      </c>
      <c r="N47" s="111">
        <v>100</v>
      </c>
      <c r="O47" s="52">
        <v>99.61000000000001</v>
      </c>
      <c r="P47" s="57">
        <v>96.16279069767441</v>
      </c>
      <c r="Q47" s="58">
        <v>100</v>
      </c>
      <c r="R47" s="106">
        <f t="shared" si="4"/>
        <v>98.9431976744186</v>
      </c>
      <c r="S47" s="109">
        <v>97.22222222222221</v>
      </c>
      <c r="T47" s="52">
        <v>81.7824074074074</v>
      </c>
      <c r="U47" s="52">
        <v>98.14813333333332</v>
      </c>
      <c r="V47" s="52">
        <v>0</v>
      </c>
      <c r="W47" s="52">
        <v>15</v>
      </c>
      <c r="X47" s="110">
        <f t="shared" si="9"/>
        <v>71.16319074074073</v>
      </c>
      <c r="Y47" s="112">
        <f t="shared" si="5"/>
        <v>84.86882690154664</v>
      </c>
      <c r="Z47" s="46">
        <v>82.91954022988506</v>
      </c>
      <c r="AA47" s="46">
        <v>68.75</v>
      </c>
      <c r="AB47" s="46">
        <v>0</v>
      </c>
      <c r="AC47" s="46">
        <v>63.2</v>
      </c>
      <c r="AD47" s="46">
        <v>17.77777777777778</v>
      </c>
      <c r="AE47" s="106">
        <f t="shared" si="6"/>
        <v>48.8038433908046</v>
      </c>
      <c r="AF47" s="69">
        <v>63.1578947368421</v>
      </c>
      <c r="AG47" s="69">
        <v>81.25</v>
      </c>
      <c r="AH47" s="69">
        <v>58.82352941176471</v>
      </c>
      <c r="AI47" s="69">
        <v>53.271028037383175</v>
      </c>
      <c r="AJ47" s="113">
        <v>64.1256130464975</v>
      </c>
      <c r="AK47" s="114">
        <v>48.333333333333336</v>
      </c>
      <c r="AL47" s="106">
        <f t="shared" si="7"/>
        <v>48.333333333333336</v>
      </c>
      <c r="AM47" s="115">
        <v>52.79554662082846</v>
      </c>
      <c r="AN47" s="116">
        <f t="shared" si="8"/>
        <v>69.367899804637</v>
      </c>
    </row>
    <row r="48" spans="1:40" ht="15">
      <c r="A48" s="15">
        <v>5266</v>
      </c>
      <c r="B48" s="16" t="s">
        <v>6</v>
      </c>
      <c r="C48" s="16" t="s">
        <v>155</v>
      </c>
      <c r="D48" s="17">
        <v>1</v>
      </c>
      <c r="E48" s="105">
        <v>89.43931945247736</v>
      </c>
      <c r="F48" s="45">
        <v>97.69943019943021</v>
      </c>
      <c r="G48" s="106">
        <f t="shared" si="0"/>
        <v>92.19268970146165</v>
      </c>
      <c r="H48" s="87">
        <v>70.274</v>
      </c>
      <c r="I48" s="107">
        <f t="shared" si="1"/>
        <v>70.274</v>
      </c>
      <c r="J48" s="108">
        <f t="shared" si="2"/>
        <v>83.42521382087699</v>
      </c>
      <c r="K48" s="109">
        <v>93.01611665387567</v>
      </c>
      <c r="L48" s="56">
        <v>100</v>
      </c>
      <c r="M48" s="110">
        <f t="shared" si="3"/>
        <v>94.56809073079219</v>
      </c>
      <c r="N48" s="111">
        <v>95.55555555555556</v>
      </c>
      <c r="O48" s="52">
        <v>99.71</v>
      </c>
      <c r="P48" s="57">
        <v>99.65976243060945</v>
      </c>
      <c r="Q48" s="58">
        <v>100</v>
      </c>
      <c r="R48" s="106">
        <f t="shared" si="4"/>
        <v>98.73132949654125</v>
      </c>
      <c r="S48" s="109">
        <v>100</v>
      </c>
      <c r="T48" s="52">
        <v>0</v>
      </c>
      <c r="U48" s="52">
        <v>100</v>
      </c>
      <c r="V48" s="52">
        <v>97.63024581524758</v>
      </c>
      <c r="W48" s="52">
        <v>55.00000000000001</v>
      </c>
      <c r="X48" s="110">
        <f t="shared" si="9"/>
        <v>69.07878072690595</v>
      </c>
      <c r="Y48" s="112">
        <f t="shared" si="5"/>
        <v>87.74374793458828</v>
      </c>
      <c r="Z48" s="46">
        <v>97.86206896551725</v>
      </c>
      <c r="AA48" s="46">
        <v>89.58333333333333</v>
      </c>
      <c r="AB48" s="46">
        <v>60</v>
      </c>
      <c r="AC48" s="46">
        <v>76.8</v>
      </c>
      <c r="AD48" s="46">
        <v>100</v>
      </c>
      <c r="AE48" s="106">
        <f t="shared" si="6"/>
        <v>85.66239224137931</v>
      </c>
      <c r="AF48" s="69">
        <v>94.73684210526315</v>
      </c>
      <c r="AG48" s="69">
        <v>75</v>
      </c>
      <c r="AH48" s="69">
        <v>70.58823529411765</v>
      </c>
      <c r="AI48" s="69">
        <v>55.140186915887845</v>
      </c>
      <c r="AJ48" s="113">
        <v>73.86631607881716</v>
      </c>
      <c r="AK48" s="114">
        <v>56.666666666666664</v>
      </c>
      <c r="AL48" s="106">
        <f t="shared" si="7"/>
        <v>56.666666666666664</v>
      </c>
      <c r="AM48" s="115">
        <v>76.7176268164202</v>
      </c>
      <c r="AN48" s="116">
        <f t="shared" si="8"/>
        <v>83.57220477639561</v>
      </c>
    </row>
    <row r="49" spans="1:40" ht="15">
      <c r="A49" s="15">
        <v>5282</v>
      </c>
      <c r="B49" s="16" t="s">
        <v>6</v>
      </c>
      <c r="C49" s="16" t="s">
        <v>156</v>
      </c>
      <c r="D49" s="17">
        <v>6</v>
      </c>
      <c r="E49" s="105">
        <v>72.30775010069091</v>
      </c>
      <c r="F49" s="45">
        <v>71.31054131054131</v>
      </c>
      <c r="G49" s="106">
        <f t="shared" si="0"/>
        <v>71.97534717064104</v>
      </c>
      <c r="H49" s="87">
        <v>14.68</v>
      </c>
      <c r="I49" s="107">
        <f t="shared" si="1"/>
        <v>14.68</v>
      </c>
      <c r="J49" s="108">
        <f t="shared" si="2"/>
        <v>49.05720830238462</v>
      </c>
      <c r="K49" s="109">
        <v>30.85106382978723</v>
      </c>
      <c r="L49" s="56">
        <v>100</v>
      </c>
      <c r="M49" s="110">
        <f t="shared" si="3"/>
        <v>46.21749408983451</v>
      </c>
      <c r="N49" s="111">
        <v>95.40372670807454</v>
      </c>
      <c r="O49" s="52">
        <v>99.4</v>
      </c>
      <c r="P49" s="57">
        <v>99.03279075253597</v>
      </c>
      <c r="Q49" s="58">
        <v>100</v>
      </c>
      <c r="R49" s="106">
        <f t="shared" si="4"/>
        <v>98.45912936515263</v>
      </c>
      <c r="S49" s="109">
        <v>91.80555555555556</v>
      </c>
      <c r="T49" s="52">
        <v>78.98148148148148</v>
      </c>
      <c r="U49" s="52">
        <v>100</v>
      </c>
      <c r="V49" s="52">
        <v>0</v>
      </c>
      <c r="W49" s="52">
        <v>0</v>
      </c>
      <c r="X49" s="110">
        <f t="shared" si="9"/>
        <v>67.69675925925927</v>
      </c>
      <c r="Y49" s="112">
        <f t="shared" si="5"/>
        <v>69.80818223215223</v>
      </c>
      <c r="Z49" s="46">
        <v>7.218390804597701</v>
      </c>
      <c r="AA49" s="46">
        <v>0</v>
      </c>
      <c r="AB49" s="46">
        <v>60</v>
      </c>
      <c r="AC49" s="46">
        <v>59.199999999999996</v>
      </c>
      <c r="AD49" s="46">
        <v>47.25274725274725</v>
      </c>
      <c r="AE49" s="106">
        <f t="shared" si="6"/>
        <v>33.01448781103954</v>
      </c>
      <c r="AF49" s="69">
        <v>42.10526315789473</v>
      </c>
      <c r="AG49" s="69">
        <v>68.75</v>
      </c>
      <c r="AH49" s="69">
        <v>52.94117647058824</v>
      </c>
      <c r="AI49" s="69">
        <v>57.943925233644855</v>
      </c>
      <c r="AJ49" s="113">
        <v>55.435091215531955</v>
      </c>
      <c r="AK49" s="114">
        <v>45</v>
      </c>
      <c r="AL49" s="106">
        <f t="shared" si="7"/>
        <v>45</v>
      </c>
      <c r="AM49" s="115">
        <v>41.39041782336294</v>
      </c>
      <c r="AN49" s="116">
        <f t="shared" si="8"/>
        <v>57.132658123561924</v>
      </c>
    </row>
    <row r="50" spans="1:40" ht="15">
      <c r="A50" s="15">
        <v>5284</v>
      </c>
      <c r="B50" s="16" t="s">
        <v>6</v>
      </c>
      <c r="C50" s="16" t="s">
        <v>157</v>
      </c>
      <c r="D50" s="17">
        <v>6</v>
      </c>
      <c r="E50" s="105">
        <v>48.22639919577733</v>
      </c>
      <c r="F50" s="45">
        <v>99.05626780626781</v>
      </c>
      <c r="G50" s="106">
        <f t="shared" si="0"/>
        <v>65.16968873260748</v>
      </c>
      <c r="H50" s="87">
        <v>67.876</v>
      </c>
      <c r="I50" s="107">
        <f t="shared" si="1"/>
        <v>67.876</v>
      </c>
      <c r="J50" s="108">
        <f t="shared" si="2"/>
        <v>66.2522132395645</v>
      </c>
      <c r="K50" s="109">
        <v>95.45454545454545</v>
      </c>
      <c r="L50" s="56">
        <v>100</v>
      </c>
      <c r="M50" s="110">
        <f t="shared" si="3"/>
        <v>96.46464646464648</v>
      </c>
      <c r="N50" s="111">
        <v>100</v>
      </c>
      <c r="O50" s="52">
        <v>99.28</v>
      </c>
      <c r="P50" s="57">
        <v>96.60260809883322</v>
      </c>
      <c r="Q50" s="58">
        <v>100</v>
      </c>
      <c r="R50" s="106">
        <f t="shared" si="4"/>
        <v>98.9706520247083</v>
      </c>
      <c r="S50" s="109">
        <v>100</v>
      </c>
      <c r="T50" s="56">
        <v>93.6747685185185</v>
      </c>
      <c r="U50" s="52">
        <v>100</v>
      </c>
      <c r="V50" s="52">
        <v>97.43021710234825</v>
      </c>
      <c r="W50" s="52">
        <v>0</v>
      </c>
      <c r="X50" s="110">
        <f t="shared" si="9"/>
        <v>85.59746926742315</v>
      </c>
      <c r="Y50" s="112">
        <f t="shared" si="5"/>
        <v>93.7890715407548</v>
      </c>
      <c r="Z50" s="46">
        <v>52.64367816091954</v>
      </c>
      <c r="AA50" s="46">
        <v>33.333333333333336</v>
      </c>
      <c r="AB50" s="46">
        <v>100</v>
      </c>
      <c r="AC50" s="46">
        <v>58.4</v>
      </c>
      <c r="AD50" s="46">
        <v>14.444444444444443</v>
      </c>
      <c r="AE50" s="106">
        <f t="shared" si="6"/>
        <v>51.81925287356322</v>
      </c>
      <c r="AF50" s="69">
        <v>26.31578947368421</v>
      </c>
      <c r="AG50" s="69">
        <v>75</v>
      </c>
      <c r="AH50" s="69">
        <v>58.82352941176471</v>
      </c>
      <c r="AI50" s="69">
        <v>48.598130841121495</v>
      </c>
      <c r="AJ50" s="113">
        <v>52.184362431642604</v>
      </c>
      <c r="AK50" s="114">
        <v>33.33333333333333</v>
      </c>
      <c r="AL50" s="106">
        <f t="shared" si="7"/>
        <v>33.33333333333333</v>
      </c>
      <c r="AM50" s="115">
        <v>48.21943151433841</v>
      </c>
      <c r="AN50" s="116">
        <f t="shared" si="8"/>
        <v>74.61080787259182</v>
      </c>
    </row>
    <row r="51" spans="1:40" ht="15">
      <c r="A51" s="15">
        <v>5306</v>
      </c>
      <c r="B51" s="16" t="s">
        <v>6</v>
      </c>
      <c r="C51" s="16" t="s">
        <v>158</v>
      </c>
      <c r="D51" s="17">
        <v>6</v>
      </c>
      <c r="E51" s="105">
        <v>66.27901120726344</v>
      </c>
      <c r="F51" s="45">
        <v>82.12759462759462</v>
      </c>
      <c r="G51" s="106">
        <f t="shared" si="0"/>
        <v>71.56187234737382</v>
      </c>
      <c r="H51" s="87">
        <v>7.246</v>
      </c>
      <c r="I51" s="107">
        <f t="shared" si="1"/>
        <v>7.246</v>
      </c>
      <c r="J51" s="108">
        <f t="shared" si="2"/>
        <v>45.835523408424294</v>
      </c>
      <c r="K51" s="109">
        <v>46.98795180722891</v>
      </c>
      <c r="L51" s="56">
        <v>0</v>
      </c>
      <c r="M51" s="110">
        <f t="shared" si="3"/>
        <v>36.54618473895582</v>
      </c>
      <c r="N51" s="111">
        <v>98.88888888888889</v>
      </c>
      <c r="O51" s="52">
        <v>99.02</v>
      </c>
      <c r="P51" s="57">
        <v>90.34165571616293</v>
      </c>
      <c r="Q51" s="58">
        <v>100</v>
      </c>
      <c r="R51" s="106">
        <f t="shared" si="4"/>
        <v>97.06263615126295</v>
      </c>
      <c r="S51" s="109">
        <v>96.52777777777779</v>
      </c>
      <c r="T51" s="52">
        <v>66.43518518518516</v>
      </c>
      <c r="U51" s="52">
        <v>100</v>
      </c>
      <c r="V51" s="52">
        <v>0</v>
      </c>
      <c r="W51" s="52">
        <v>25</v>
      </c>
      <c r="X51" s="110">
        <f t="shared" si="9"/>
        <v>68.86574074074073</v>
      </c>
      <c r="Y51" s="112">
        <f t="shared" si="5"/>
        <v>66.25370711146527</v>
      </c>
      <c r="Z51" s="46">
        <v>45.90804597701149</v>
      </c>
      <c r="AA51" s="46">
        <v>33.333333333333336</v>
      </c>
      <c r="AB51" s="46">
        <v>0</v>
      </c>
      <c r="AC51" s="46">
        <v>72.8</v>
      </c>
      <c r="AD51" s="46">
        <v>100</v>
      </c>
      <c r="AE51" s="106">
        <f t="shared" si="6"/>
        <v>50.12701149425287</v>
      </c>
      <c r="AF51" s="69">
        <v>68.42105263157895</v>
      </c>
      <c r="AG51" s="69">
        <v>81.25</v>
      </c>
      <c r="AH51" s="69">
        <v>47.05882352941176</v>
      </c>
      <c r="AI51" s="69">
        <v>32.71028037383177</v>
      </c>
      <c r="AJ51" s="113">
        <v>57.36003913370563</v>
      </c>
      <c r="AK51" s="114">
        <v>45</v>
      </c>
      <c r="AL51" s="106">
        <f t="shared" si="7"/>
        <v>45</v>
      </c>
      <c r="AM51" s="115">
        <v>51.03041656592303</v>
      </c>
      <c r="AN51" s="116">
        <f t="shared" si="8"/>
        <v>57.60308320719441</v>
      </c>
    </row>
    <row r="52" spans="1:40" ht="15">
      <c r="A52" s="15">
        <v>5308</v>
      </c>
      <c r="B52" s="16" t="s">
        <v>6</v>
      </c>
      <c r="C52" s="16" t="s">
        <v>159</v>
      </c>
      <c r="D52" s="17">
        <v>3</v>
      </c>
      <c r="E52" s="105">
        <v>42.659721033227186</v>
      </c>
      <c r="F52" s="45">
        <v>72.43691493691495</v>
      </c>
      <c r="G52" s="106">
        <f t="shared" si="0"/>
        <v>52.585452334456434</v>
      </c>
      <c r="H52" s="87">
        <v>47.018</v>
      </c>
      <c r="I52" s="107">
        <f t="shared" si="1"/>
        <v>47.018</v>
      </c>
      <c r="J52" s="108">
        <f t="shared" si="2"/>
        <v>50.358471400673864</v>
      </c>
      <c r="K52" s="109">
        <v>83.52490421455938</v>
      </c>
      <c r="L52" s="56">
        <v>100</v>
      </c>
      <c r="M52" s="110">
        <f t="shared" si="3"/>
        <v>87.18603661132397</v>
      </c>
      <c r="N52" s="111">
        <v>100</v>
      </c>
      <c r="O52" s="52">
        <v>99.65</v>
      </c>
      <c r="P52" s="57">
        <v>99.36588459099556</v>
      </c>
      <c r="Q52" s="58">
        <v>100</v>
      </c>
      <c r="R52" s="106">
        <f t="shared" si="4"/>
        <v>99.7539711477489</v>
      </c>
      <c r="S52" s="109">
        <v>96.38888888888889</v>
      </c>
      <c r="T52" s="52">
        <v>0</v>
      </c>
      <c r="U52" s="52">
        <v>96.75923333333333</v>
      </c>
      <c r="V52" s="52">
        <v>0</v>
      </c>
      <c r="W52" s="52">
        <v>100</v>
      </c>
      <c r="X52" s="110">
        <f t="shared" si="9"/>
        <v>60.78703055555555</v>
      </c>
      <c r="Y52" s="112">
        <f t="shared" si="5"/>
        <v>82.76009372513406</v>
      </c>
      <c r="Z52" s="46">
        <v>52.64367816091954</v>
      </c>
      <c r="AA52" s="46">
        <v>78.47222222222223</v>
      </c>
      <c r="AB52" s="46">
        <v>60</v>
      </c>
      <c r="AC52" s="46">
        <v>63.2</v>
      </c>
      <c r="AD52" s="46">
        <v>98.09523809523809</v>
      </c>
      <c r="AE52" s="106">
        <f t="shared" si="6"/>
        <v>69.3673183497537</v>
      </c>
      <c r="AF52" s="69">
        <v>63.1578947368421</v>
      </c>
      <c r="AG52" s="69">
        <v>75</v>
      </c>
      <c r="AH52" s="69">
        <v>52.94117647058824</v>
      </c>
      <c r="AI52" s="69">
        <v>52.336448598130836</v>
      </c>
      <c r="AJ52" s="113">
        <v>60.85887995139029</v>
      </c>
      <c r="AK52" s="114">
        <v>58.333333333333336</v>
      </c>
      <c r="AL52" s="106">
        <f t="shared" si="7"/>
        <v>58.333333333333336</v>
      </c>
      <c r="AM52" s="115">
        <v>64.89160444023939</v>
      </c>
      <c r="AN52" s="116">
        <f t="shared" si="8"/>
        <v>70.91922247477362</v>
      </c>
    </row>
    <row r="53" spans="1:40" ht="15">
      <c r="A53" s="15">
        <v>5310</v>
      </c>
      <c r="B53" s="16" t="s">
        <v>6</v>
      </c>
      <c r="C53" s="16" t="s">
        <v>160</v>
      </c>
      <c r="D53" s="17">
        <v>6</v>
      </c>
      <c r="E53" s="105">
        <v>47.25202400927498</v>
      </c>
      <c r="F53" s="45">
        <v>76.17216117216117</v>
      </c>
      <c r="G53" s="106">
        <f t="shared" si="0"/>
        <v>56.89206973023704</v>
      </c>
      <c r="H53" s="87">
        <v>10.614</v>
      </c>
      <c r="I53" s="107">
        <f t="shared" si="1"/>
        <v>10.614</v>
      </c>
      <c r="J53" s="108">
        <f t="shared" si="2"/>
        <v>38.380841838142224</v>
      </c>
      <c r="K53" s="109">
        <v>99.25373134328358</v>
      </c>
      <c r="L53" s="56">
        <v>100</v>
      </c>
      <c r="M53" s="110">
        <f t="shared" si="3"/>
        <v>99.41956882255388</v>
      </c>
      <c r="N53" s="111">
        <v>97.03703703703704</v>
      </c>
      <c r="O53" s="52">
        <v>99.68</v>
      </c>
      <c r="P53" s="57">
        <v>98.81796690307328</v>
      </c>
      <c r="Q53" s="58" t="s">
        <v>1</v>
      </c>
      <c r="R53" s="106">
        <f t="shared" si="4"/>
        <v>98.45009818754924</v>
      </c>
      <c r="S53" s="109">
        <v>92.22222222222221</v>
      </c>
      <c r="T53" s="52">
        <v>86.7361111111111</v>
      </c>
      <c r="U53" s="52">
        <v>100</v>
      </c>
      <c r="V53" s="52">
        <v>0</v>
      </c>
      <c r="W53" s="52">
        <v>25</v>
      </c>
      <c r="X53" s="110">
        <f t="shared" si="9"/>
        <v>72.86458333333333</v>
      </c>
      <c r="Y53" s="112">
        <f t="shared" si="5"/>
        <v>90.61174286280182</v>
      </c>
      <c r="Z53" s="46">
        <v>66.66666666666667</v>
      </c>
      <c r="AA53" s="46">
        <v>80.55555555555556</v>
      </c>
      <c r="AB53" s="46">
        <v>80</v>
      </c>
      <c r="AC53" s="46">
        <v>52.800000000000004</v>
      </c>
      <c r="AD53" s="46">
        <v>12.222222222222221</v>
      </c>
      <c r="AE53" s="106">
        <f t="shared" si="6"/>
        <v>58.9625</v>
      </c>
      <c r="AF53" s="69">
        <v>63.1578947368421</v>
      </c>
      <c r="AG53" s="69">
        <v>75</v>
      </c>
      <c r="AH53" s="69">
        <v>76.47058823529412</v>
      </c>
      <c r="AI53" s="69">
        <v>46.728971962616825</v>
      </c>
      <c r="AJ53" s="113">
        <v>65.33936373368826</v>
      </c>
      <c r="AK53" s="114">
        <v>50</v>
      </c>
      <c r="AL53" s="106">
        <f t="shared" si="7"/>
        <v>50</v>
      </c>
      <c r="AM53" s="115">
        <v>58.8704969956502</v>
      </c>
      <c r="AN53" s="116">
        <f t="shared" si="8"/>
        <v>70.64318889772441</v>
      </c>
    </row>
    <row r="54" spans="1:40" ht="15">
      <c r="A54" s="15">
        <v>5313</v>
      </c>
      <c r="B54" s="16" t="s">
        <v>6</v>
      </c>
      <c r="C54" s="16" t="s">
        <v>161</v>
      </c>
      <c r="D54" s="17">
        <v>6</v>
      </c>
      <c r="E54" s="105">
        <v>55.27018791285305</v>
      </c>
      <c r="F54" s="45">
        <v>74.46174196174195</v>
      </c>
      <c r="G54" s="106">
        <f t="shared" si="0"/>
        <v>61.66737259581602</v>
      </c>
      <c r="H54" s="87">
        <v>47.82</v>
      </c>
      <c r="I54" s="107">
        <f t="shared" si="1"/>
        <v>47.82</v>
      </c>
      <c r="J54" s="108">
        <f t="shared" si="2"/>
        <v>56.12842355748961</v>
      </c>
      <c r="K54" s="109">
        <v>86.57407407407408</v>
      </c>
      <c r="L54" s="56">
        <v>100</v>
      </c>
      <c r="M54" s="110">
        <f t="shared" si="3"/>
        <v>89.55761316872429</v>
      </c>
      <c r="N54" s="111">
        <v>96.66666666666667</v>
      </c>
      <c r="O54" s="52">
        <v>99.83000000000001</v>
      </c>
      <c r="P54" s="57">
        <v>86.94659972615244</v>
      </c>
      <c r="Q54" s="58">
        <v>100</v>
      </c>
      <c r="R54" s="106">
        <f t="shared" si="4"/>
        <v>95.86081659820478</v>
      </c>
      <c r="S54" s="109">
        <v>93.33333333333333</v>
      </c>
      <c r="T54" s="52">
        <v>94.00462962962963</v>
      </c>
      <c r="U54" s="52">
        <v>100</v>
      </c>
      <c r="V54" s="52">
        <v>0</v>
      </c>
      <c r="W54" s="52">
        <v>25</v>
      </c>
      <c r="X54" s="110">
        <f t="shared" si="9"/>
        <v>74.95949074074073</v>
      </c>
      <c r="Y54" s="112">
        <f t="shared" si="5"/>
        <v>86.90323908920331</v>
      </c>
      <c r="Z54" s="46">
        <v>48.87356321839081</v>
      </c>
      <c r="AA54" s="46">
        <v>33.333333333333336</v>
      </c>
      <c r="AB54" s="46">
        <v>0</v>
      </c>
      <c r="AC54" s="46">
        <v>53.6</v>
      </c>
      <c r="AD54" s="46">
        <v>76.62337662337663</v>
      </c>
      <c r="AE54" s="106">
        <f t="shared" si="6"/>
        <v>42.885273921480824</v>
      </c>
      <c r="AF54" s="69">
        <v>68.42105263157895</v>
      </c>
      <c r="AG54" s="69">
        <v>75</v>
      </c>
      <c r="AH54" s="69">
        <v>76.47058823529412</v>
      </c>
      <c r="AI54" s="69">
        <v>47.66355140186916</v>
      </c>
      <c r="AJ54" s="113">
        <v>66.88879806718556</v>
      </c>
      <c r="AK54" s="114">
        <v>48.333333333333336</v>
      </c>
      <c r="AL54" s="106">
        <f t="shared" si="7"/>
        <v>48.333333333333336</v>
      </c>
      <c r="AM54" s="115">
        <v>50.37582557603926</v>
      </c>
      <c r="AN54" s="116">
        <f t="shared" si="8"/>
        <v>69.79005192891135</v>
      </c>
    </row>
    <row r="55" spans="1:40" ht="15">
      <c r="A55" s="15">
        <v>5315</v>
      </c>
      <c r="B55" s="16" t="s">
        <v>6</v>
      </c>
      <c r="C55" s="16" t="s">
        <v>162</v>
      </c>
      <c r="D55" s="17">
        <v>6</v>
      </c>
      <c r="E55" s="105">
        <v>47.35484327278835</v>
      </c>
      <c r="F55" s="45">
        <v>90.07783882783883</v>
      </c>
      <c r="G55" s="106">
        <f t="shared" si="0"/>
        <v>61.59584179113851</v>
      </c>
      <c r="H55" s="87">
        <v>49.89</v>
      </c>
      <c r="I55" s="107">
        <f t="shared" si="1"/>
        <v>49.89</v>
      </c>
      <c r="J55" s="108">
        <f t="shared" si="2"/>
        <v>56.91350507468311</v>
      </c>
      <c r="K55" s="109">
        <v>86.70520231213872</v>
      </c>
      <c r="L55" s="56">
        <v>100</v>
      </c>
      <c r="M55" s="110">
        <f t="shared" si="3"/>
        <v>89.65960179833013</v>
      </c>
      <c r="N55" s="111">
        <v>100</v>
      </c>
      <c r="O55" s="52">
        <v>99.44</v>
      </c>
      <c r="P55" s="57">
        <v>93.79258137774413</v>
      </c>
      <c r="Q55" s="58">
        <v>100</v>
      </c>
      <c r="R55" s="106">
        <f t="shared" si="4"/>
        <v>98.30814534443603</v>
      </c>
      <c r="S55" s="109">
        <v>97.91666666666666</v>
      </c>
      <c r="T55" s="52">
        <v>79.79166666666667</v>
      </c>
      <c r="U55" s="52">
        <v>100</v>
      </c>
      <c r="V55" s="52">
        <v>0</v>
      </c>
      <c r="W55" s="52">
        <v>0</v>
      </c>
      <c r="X55" s="110">
        <f t="shared" si="9"/>
        <v>69.42708333333333</v>
      </c>
      <c r="Y55" s="112">
        <f t="shared" si="5"/>
        <v>85.95272982428504</v>
      </c>
      <c r="Z55" s="46">
        <v>85.44827586206895</v>
      </c>
      <c r="AA55" s="46">
        <v>54.166666666666664</v>
      </c>
      <c r="AB55" s="46">
        <v>0</v>
      </c>
      <c r="AC55" s="46">
        <v>57.599999999999994</v>
      </c>
      <c r="AD55" s="46">
        <v>6.593406593406594</v>
      </c>
      <c r="AE55" s="106">
        <f t="shared" si="6"/>
        <v>43.55458270178097</v>
      </c>
      <c r="AF55" s="69">
        <v>57.89473684210527</v>
      </c>
      <c r="AG55" s="69">
        <v>75</v>
      </c>
      <c r="AH55" s="69">
        <v>52.94117647058824</v>
      </c>
      <c r="AI55" s="69">
        <v>59.813084112149525</v>
      </c>
      <c r="AJ55" s="113">
        <v>61.41224935621075</v>
      </c>
      <c r="AK55" s="114">
        <v>66.66666666666666</v>
      </c>
      <c r="AL55" s="106">
        <f t="shared" si="7"/>
        <v>66.66666666666666</v>
      </c>
      <c r="AM55" s="115">
        <v>52.93904393593938</v>
      </c>
      <c r="AN55" s="116">
        <f t="shared" si="8"/>
        <v>70.24077910786096</v>
      </c>
    </row>
    <row r="56" spans="1:40" ht="15">
      <c r="A56" s="15">
        <v>5318</v>
      </c>
      <c r="B56" s="16" t="s">
        <v>6</v>
      </c>
      <c r="C56" s="16" t="s">
        <v>163</v>
      </c>
      <c r="D56" s="17">
        <v>5</v>
      </c>
      <c r="E56" s="105">
        <v>84.0375230529153</v>
      </c>
      <c r="F56" s="45">
        <v>97.97822547822548</v>
      </c>
      <c r="G56" s="106">
        <f t="shared" si="0"/>
        <v>88.68442386135203</v>
      </c>
      <c r="H56" s="87">
        <v>81.4</v>
      </c>
      <c r="I56" s="107">
        <f t="shared" si="1"/>
        <v>81.4</v>
      </c>
      <c r="J56" s="108">
        <f t="shared" si="2"/>
        <v>85.77065431681122</v>
      </c>
      <c r="K56" s="109">
        <v>96.68367346938776</v>
      </c>
      <c r="L56" s="56">
        <v>100</v>
      </c>
      <c r="M56" s="110">
        <f t="shared" si="3"/>
        <v>97.42063492063491</v>
      </c>
      <c r="N56" s="111">
        <v>97.14285714285714</v>
      </c>
      <c r="O56" s="52">
        <v>99.13</v>
      </c>
      <c r="P56" s="57">
        <v>99.08007841954456</v>
      </c>
      <c r="Q56" s="58">
        <v>100</v>
      </c>
      <c r="R56" s="106">
        <f t="shared" si="4"/>
        <v>98.83823389060042</v>
      </c>
      <c r="S56" s="109">
        <v>100</v>
      </c>
      <c r="T56" s="52">
        <v>80.12731481481482</v>
      </c>
      <c r="U56" s="52">
        <v>100</v>
      </c>
      <c r="V56" s="52">
        <v>0</v>
      </c>
      <c r="W56" s="52">
        <v>45</v>
      </c>
      <c r="X56" s="110">
        <f t="shared" si="9"/>
        <v>75.65682870370371</v>
      </c>
      <c r="Y56" s="112">
        <f t="shared" si="5"/>
        <v>90.90984860160589</v>
      </c>
      <c r="Z56" s="46">
        <v>99.54022988505749</v>
      </c>
      <c r="AA56" s="46">
        <v>80.55555555555556</v>
      </c>
      <c r="AB56" s="46">
        <v>80</v>
      </c>
      <c r="AC56" s="46">
        <v>65.60000000000001</v>
      </c>
      <c r="AD56" s="46">
        <v>9.574468085106384</v>
      </c>
      <c r="AE56" s="106">
        <f t="shared" si="6"/>
        <v>69.08443690388849</v>
      </c>
      <c r="AF56" s="69">
        <v>100</v>
      </c>
      <c r="AG56" s="69">
        <v>81.25</v>
      </c>
      <c r="AH56" s="69">
        <v>76.47058823529412</v>
      </c>
      <c r="AI56" s="69">
        <v>54.20560747663551</v>
      </c>
      <c r="AJ56" s="113">
        <v>77.98154892798242</v>
      </c>
      <c r="AK56" s="114">
        <v>56.666666666666664</v>
      </c>
      <c r="AL56" s="106">
        <f t="shared" si="7"/>
        <v>56.666666666666664</v>
      </c>
      <c r="AM56" s="115">
        <v>68.97344606286917</v>
      </c>
      <c r="AN56" s="116">
        <f t="shared" si="8"/>
        <v>83.30108898302593</v>
      </c>
    </row>
    <row r="57" spans="1:40" ht="15">
      <c r="A57" s="15">
        <v>5321</v>
      </c>
      <c r="B57" s="16" t="s">
        <v>6</v>
      </c>
      <c r="C57" s="16" t="s">
        <v>164</v>
      </c>
      <c r="D57" s="17">
        <v>6</v>
      </c>
      <c r="E57" s="105">
        <v>75.32223328327325</v>
      </c>
      <c r="F57" s="45">
        <v>78.76221001221</v>
      </c>
      <c r="G57" s="106">
        <f t="shared" si="0"/>
        <v>76.46889219291883</v>
      </c>
      <c r="H57" s="87">
        <v>70.52799999999999</v>
      </c>
      <c r="I57" s="107">
        <f t="shared" si="1"/>
        <v>70.52799999999999</v>
      </c>
      <c r="J57" s="108">
        <f t="shared" si="2"/>
        <v>74.09253531575129</v>
      </c>
      <c r="K57" s="109">
        <v>10.377358490566035</v>
      </c>
      <c r="L57" s="56">
        <v>100</v>
      </c>
      <c r="M57" s="110">
        <f t="shared" si="3"/>
        <v>30.293501048218026</v>
      </c>
      <c r="N57" s="111">
        <v>100</v>
      </c>
      <c r="O57" s="52">
        <v>99.63</v>
      </c>
      <c r="P57" s="57">
        <v>98.94366197183099</v>
      </c>
      <c r="Q57" s="58">
        <v>100</v>
      </c>
      <c r="R57" s="106">
        <f t="shared" si="4"/>
        <v>99.64341549295774</v>
      </c>
      <c r="S57" s="109">
        <v>91.25</v>
      </c>
      <c r="T57" s="52">
        <v>45.138888888888886</v>
      </c>
      <c r="U57" s="52">
        <v>100</v>
      </c>
      <c r="V57" s="52">
        <v>94.51632778804682</v>
      </c>
      <c r="W57" s="52">
        <v>25</v>
      </c>
      <c r="X57" s="110">
        <f t="shared" si="9"/>
        <v>74.03676319572807</v>
      </c>
      <c r="Y57" s="112">
        <f t="shared" si="5"/>
        <v>66.48331755773795</v>
      </c>
      <c r="Z57" s="46">
        <v>52.666666666666664</v>
      </c>
      <c r="AA57" s="46">
        <v>33.333333333333336</v>
      </c>
      <c r="AB57" s="46">
        <v>0</v>
      </c>
      <c r="AC57" s="46">
        <v>50.4</v>
      </c>
      <c r="AD57" s="46">
        <v>92.85714285714286</v>
      </c>
      <c r="AE57" s="106">
        <f t="shared" si="6"/>
        <v>46.27738095238095</v>
      </c>
      <c r="AF57" s="69">
        <v>68.42105263157895</v>
      </c>
      <c r="AG57" s="69">
        <v>81.25</v>
      </c>
      <c r="AH57" s="69">
        <v>47.05882352941176</v>
      </c>
      <c r="AI57" s="69">
        <v>35.51401869158878</v>
      </c>
      <c r="AJ57" s="113">
        <v>58.060973713144875</v>
      </c>
      <c r="AK57" s="114">
        <v>48.333333333333336</v>
      </c>
      <c r="AL57" s="106">
        <f t="shared" si="7"/>
        <v>48.333333333333336</v>
      </c>
      <c r="AM57" s="115">
        <v>49.830862831441806</v>
      </c>
      <c r="AN57" s="116">
        <f t="shared" si="8"/>
        <v>63.00942469145177</v>
      </c>
    </row>
    <row r="58" spans="1:40" ht="15">
      <c r="A58" s="15">
        <v>5347</v>
      </c>
      <c r="B58" s="16" t="s">
        <v>6</v>
      </c>
      <c r="C58" s="16" t="s">
        <v>165</v>
      </c>
      <c r="D58" s="17">
        <v>6</v>
      </c>
      <c r="E58" s="105">
        <v>52.2243764094687</v>
      </c>
      <c r="F58" s="45">
        <v>93.93722018722018</v>
      </c>
      <c r="G58" s="106">
        <f t="shared" si="0"/>
        <v>66.12865766871919</v>
      </c>
      <c r="H58" s="87">
        <v>31.754000000000005</v>
      </c>
      <c r="I58" s="107">
        <f t="shared" si="1"/>
        <v>31.754000000000005</v>
      </c>
      <c r="J58" s="108">
        <f t="shared" si="2"/>
        <v>52.37879460123152</v>
      </c>
      <c r="K58" s="109">
        <v>99</v>
      </c>
      <c r="L58" s="56">
        <v>100</v>
      </c>
      <c r="M58" s="110">
        <f t="shared" si="3"/>
        <v>99.22222222222223</v>
      </c>
      <c r="N58" s="111">
        <v>100</v>
      </c>
      <c r="O58" s="52">
        <v>99.84</v>
      </c>
      <c r="P58" s="57">
        <v>99.47598253275109</v>
      </c>
      <c r="Q58" s="58">
        <v>100</v>
      </c>
      <c r="R58" s="106">
        <f t="shared" si="4"/>
        <v>99.82899563318777</v>
      </c>
      <c r="S58" s="109">
        <v>95.83333333333334</v>
      </c>
      <c r="T58" s="52">
        <v>94.95833333333333</v>
      </c>
      <c r="U58" s="52">
        <v>100</v>
      </c>
      <c r="V58" s="52">
        <v>0</v>
      </c>
      <c r="W58" s="52">
        <v>25</v>
      </c>
      <c r="X58" s="110">
        <f t="shared" si="9"/>
        <v>75.82291666666667</v>
      </c>
      <c r="Y58" s="112">
        <f t="shared" si="5"/>
        <v>91.92861193595343</v>
      </c>
      <c r="Z58" s="46">
        <v>50.91954022988506</v>
      </c>
      <c r="AA58" s="46">
        <v>38.88888888888889</v>
      </c>
      <c r="AB58" s="46">
        <v>0</v>
      </c>
      <c r="AC58" s="46">
        <v>68</v>
      </c>
      <c r="AD58" s="46">
        <v>100</v>
      </c>
      <c r="AE58" s="106">
        <f t="shared" si="6"/>
        <v>51.521551724137936</v>
      </c>
      <c r="AF58" s="69">
        <v>52.63157894736842</v>
      </c>
      <c r="AG58" s="69">
        <v>62.5</v>
      </c>
      <c r="AH58" s="69">
        <v>35.294117647058826</v>
      </c>
      <c r="AI58" s="69">
        <v>49.532710280373834</v>
      </c>
      <c r="AJ58" s="113">
        <v>49.989601718700264</v>
      </c>
      <c r="AK58" s="114">
        <v>40</v>
      </c>
      <c r="AL58" s="106">
        <f t="shared" si="7"/>
        <v>40</v>
      </c>
      <c r="AM58" s="115">
        <v>48.8087213778603</v>
      </c>
      <c r="AN58" s="116">
        <f t="shared" si="8"/>
        <v>71.0826813015811</v>
      </c>
    </row>
    <row r="59" spans="1:40" ht="15">
      <c r="A59" s="15">
        <v>5353</v>
      </c>
      <c r="B59" s="16" t="s">
        <v>6</v>
      </c>
      <c r="C59" s="16" t="s">
        <v>166</v>
      </c>
      <c r="D59" s="17">
        <v>6</v>
      </c>
      <c r="E59" s="105">
        <v>39.8349587496593</v>
      </c>
      <c r="F59" s="45">
        <v>83.91534391534391</v>
      </c>
      <c r="G59" s="106">
        <f t="shared" si="0"/>
        <v>54.52842047155417</v>
      </c>
      <c r="H59" s="87">
        <v>28.57</v>
      </c>
      <c r="I59" s="107">
        <f t="shared" si="1"/>
        <v>28.57</v>
      </c>
      <c r="J59" s="108">
        <f t="shared" si="2"/>
        <v>44.1450522829325</v>
      </c>
      <c r="K59" s="109">
        <v>92.25352112676056</v>
      </c>
      <c r="L59" s="56">
        <v>100</v>
      </c>
      <c r="M59" s="110">
        <f t="shared" si="3"/>
        <v>93.97496087636932</v>
      </c>
      <c r="N59" s="111">
        <v>100</v>
      </c>
      <c r="O59" s="52">
        <v>99.17999999999999</v>
      </c>
      <c r="P59" s="57">
        <v>90.48525214081828</v>
      </c>
      <c r="Q59" s="58">
        <v>100</v>
      </c>
      <c r="R59" s="106">
        <f t="shared" si="4"/>
        <v>97.41631303520457</v>
      </c>
      <c r="S59" s="109">
        <v>99.30555555555554</v>
      </c>
      <c r="T59" s="56">
        <v>70.27777777777779</v>
      </c>
      <c r="U59" s="52">
        <v>96.75923333333333</v>
      </c>
      <c r="V59" s="52">
        <v>0</v>
      </c>
      <c r="W59" s="52">
        <v>25</v>
      </c>
      <c r="X59" s="110">
        <f t="shared" si="9"/>
        <v>69.71064166666666</v>
      </c>
      <c r="Y59" s="112">
        <f t="shared" si="5"/>
        <v>87.31161142009175</v>
      </c>
      <c r="Z59" s="46">
        <v>61.241379310344826</v>
      </c>
      <c r="AA59" s="46">
        <v>36.11111111111111</v>
      </c>
      <c r="AB59" s="46">
        <v>0</v>
      </c>
      <c r="AC59" s="46">
        <v>12.8</v>
      </c>
      <c r="AD59" s="46">
        <v>9.89010989010989</v>
      </c>
      <c r="AE59" s="106">
        <f t="shared" si="6"/>
        <v>26.335573765315146</v>
      </c>
      <c r="AF59" s="69">
        <v>21.052631578947366</v>
      </c>
      <c r="AG59" s="69">
        <v>81.25</v>
      </c>
      <c r="AH59" s="69">
        <v>23.52941176470588</v>
      </c>
      <c r="AI59" s="69">
        <v>25.233644859813083</v>
      </c>
      <c r="AJ59" s="113">
        <v>37.76642205086658</v>
      </c>
      <c r="AK59" s="114">
        <v>25</v>
      </c>
      <c r="AL59" s="106">
        <f t="shared" si="7"/>
        <v>25</v>
      </c>
      <c r="AM59" s="115">
        <v>29.1166852217325</v>
      </c>
      <c r="AN59" s="116">
        <f t="shared" si="8"/>
        <v>61.21982173315213</v>
      </c>
    </row>
    <row r="60" spans="1:40" ht="15">
      <c r="A60" s="15">
        <v>5360</v>
      </c>
      <c r="B60" s="16" t="s">
        <v>6</v>
      </c>
      <c r="C60" s="16" t="s">
        <v>167</v>
      </c>
      <c r="D60" s="17">
        <v>1</v>
      </c>
      <c r="E60" s="105">
        <v>89.39138712165027</v>
      </c>
      <c r="F60" s="45">
        <v>96.31054131054132</v>
      </c>
      <c r="G60" s="106">
        <f t="shared" si="0"/>
        <v>91.69777185128062</v>
      </c>
      <c r="H60" s="87">
        <v>59.74</v>
      </c>
      <c r="I60" s="107">
        <f t="shared" si="1"/>
        <v>59.74</v>
      </c>
      <c r="J60" s="108">
        <f t="shared" si="2"/>
        <v>78.91466311076837</v>
      </c>
      <c r="K60" s="109">
        <v>95.98393574297188</v>
      </c>
      <c r="L60" s="56">
        <v>100</v>
      </c>
      <c r="M60" s="110">
        <f t="shared" si="3"/>
        <v>96.8763944667559</v>
      </c>
      <c r="N60" s="111">
        <v>100</v>
      </c>
      <c r="O60" s="52">
        <v>99.49000000000001</v>
      </c>
      <c r="P60" s="57">
        <v>99.75614597215528</v>
      </c>
      <c r="Q60" s="58">
        <v>100</v>
      </c>
      <c r="R60" s="106">
        <f t="shared" si="4"/>
        <v>99.81153649303883</v>
      </c>
      <c r="S60" s="109">
        <v>100</v>
      </c>
      <c r="T60" s="52">
        <v>0</v>
      </c>
      <c r="U60" s="52">
        <v>100</v>
      </c>
      <c r="V60" s="52">
        <v>0</v>
      </c>
      <c r="W60" s="52">
        <v>45</v>
      </c>
      <c r="X60" s="110">
        <f t="shared" si="9"/>
        <v>55.625</v>
      </c>
      <c r="Y60" s="112">
        <f t="shared" si="5"/>
        <v>84.61519368580454</v>
      </c>
      <c r="Z60" s="46">
        <v>100</v>
      </c>
      <c r="AA60" s="46">
        <v>91.66666666666667</v>
      </c>
      <c r="AB60" s="46">
        <v>100</v>
      </c>
      <c r="AC60" s="46">
        <v>86.4</v>
      </c>
      <c r="AD60" s="46">
        <v>81.6</v>
      </c>
      <c r="AE60" s="106">
        <f t="shared" si="6"/>
        <v>92.4375</v>
      </c>
      <c r="AF60" s="69">
        <v>89.47368421052632</v>
      </c>
      <c r="AG60" s="69">
        <v>81.25</v>
      </c>
      <c r="AH60" s="69">
        <v>76.47058823529412</v>
      </c>
      <c r="AI60" s="69">
        <v>79.43925233644859</v>
      </c>
      <c r="AJ60" s="113">
        <v>81.65838119556724</v>
      </c>
      <c r="AK60" s="114">
        <v>83.33333333333334</v>
      </c>
      <c r="AL60" s="106">
        <f t="shared" si="7"/>
        <v>83.33333333333334</v>
      </c>
      <c r="AM60" s="115">
        <v>87.7422349854846</v>
      </c>
      <c r="AN60" s="116">
        <f t="shared" si="8"/>
        <v>84.41319996070132</v>
      </c>
    </row>
    <row r="61" spans="1:40" ht="15">
      <c r="A61" s="15">
        <v>5361</v>
      </c>
      <c r="B61" s="16" t="s">
        <v>6</v>
      </c>
      <c r="C61" s="16" t="s">
        <v>168</v>
      </c>
      <c r="D61" s="17">
        <v>6</v>
      </c>
      <c r="E61" s="105">
        <v>45.834532247991476</v>
      </c>
      <c r="F61" s="45">
        <v>78.54293854293854</v>
      </c>
      <c r="G61" s="106">
        <f t="shared" si="0"/>
        <v>56.737334346307165</v>
      </c>
      <c r="H61" s="87">
        <v>6.49</v>
      </c>
      <c r="I61" s="107">
        <f t="shared" si="1"/>
        <v>6.49</v>
      </c>
      <c r="J61" s="108">
        <f t="shared" si="2"/>
        <v>36.63840060778429</v>
      </c>
      <c r="K61" s="109">
        <v>48.75000000000001</v>
      </c>
      <c r="L61" s="56">
        <v>100</v>
      </c>
      <c r="M61" s="110">
        <f t="shared" si="3"/>
        <v>60.13888888888889</v>
      </c>
      <c r="N61" s="111">
        <v>98.88888888888889</v>
      </c>
      <c r="O61" s="52">
        <v>99.43</v>
      </c>
      <c r="P61" s="57">
        <v>99.70460469157254</v>
      </c>
      <c r="Q61" s="58">
        <v>100</v>
      </c>
      <c r="R61" s="106">
        <f t="shared" si="4"/>
        <v>99.50587339511536</v>
      </c>
      <c r="S61" s="109">
        <v>89.86111111111111</v>
      </c>
      <c r="T61" s="52">
        <v>79.73379629629629</v>
      </c>
      <c r="U61" s="52">
        <v>100</v>
      </c>
      <c r="V61" s="52">
        <v>0</v>
      </c>
      <c r="W61" s="52">
        <v>0</v>
      </c>
      <c r="X61" s="110">
        <f t="shared" si="9"/>
        <v>67.39872685185185</v>
      </c>
      <c r="Y61" s="112">
        <f t="shared" si="5"/>
        <v>75.0594720790295</v>
      </c>
      <c r="Z61" s="46">
        <v>50.22988505747126</v>
      </c>
      <c r="AA61" s="46">
        <v>37.5</v>
      </c>
      <c r="AB61" s="46">
        <v>0</v>
      </c>
      <c r="AC61" s="46">
        <v>50.4</v>
      </c>
      <c r="AD61" s="46">
        <v>14.444444444444443</v>
      </c>
      <c r="AE61" s="106">
        <f t="shared" si="6"/>
        <v>31.747054597701144</v>
      </c>
      <c r="AF61" s="69">
        <v>63.1578947368421</v>
      </c>
      <c r="AG61" s="69">
        <v>68.75</v>
      </c>
      <c r="AH61" s="69">
        <v>52.94117647058824</v>
      </c>
      <c r="AI61" s="69">
        <v>32.71028037383177</v>
      </c>
      <c r="AJ61" s="113">
        <v>54.38983789531553</v>
      </c>
      <c r="AK61" s="114">
        <v>41.66666666666667</v>
      </c>
      <c r="AL61" s="106">
        <f t="shared" si="7"/>
        <v>41.66666666666667</v>
      </c>
      <c r="AM61" s="115">
        <v>39.76905255752475</v>
      </c>
      <c r="AN61" s="116">
        <f t="shared" si="8"/>
        <v>56.78813192832904</v>
      </c>
    </row>
    <row r="62" spans="1:40" ht="15">
      <c r="A62" s="15">
        <v>5364</v>
      </c>
      <c r="B62" s="16" t="s">
        <v>6</v>
      </c>
      <c r="C62" s="16" t="s">
        <v>169</v>
      </c>
      <c r="D62" s="17">
        <v>6</v>
      </c>
      <c r="E62" s="105">
        <v>56.81621791955489</v>
      </c>
      <c r="F62" s="45">
        <v>79.13868538868539</v>
      </c>
      <c r="G62" s="106">
        <f t="shared" si="0"/>
        <v>64.25704040926504</v>
      </c>
      <c r="H62" s="87">
        <v>54.419999999999995</v>
      </c>
      <c r="I62" s="107">
        <f t="shared" si="1"/>
        <v>54.419999999999995</v>
      </c>
      <c r="J62" s="108">
        <f t="shared" si="2"/>
        <v>60.32222424555903</v>
      </c>
      <c r="K62" s="109">
        <v>99.5575221238938</v>
      </c>
      <c r="L62" s="56">
        <v>100</v>
      </c>
      <c r="M62" s="110">
        <f t="shared" si="3"/>
        <v>99.65585054080628</v>
      </c>
      <c r="N62" s="111">
        <v>100</v>
      </c>
      <c r="O62" s="52">
        <v>99.72999999999999</v>
      </c>
      <c r="P62" s="57">
        <v>100</v>
      </c>
      <c r="Q62" s="58">
        <v>100</v>
      </c>
      <c r="R62" s="106">
        <f t="shared" si="4"/>
        <v>99.9325</v>
      </c>
      <c r="S62" s="109">
        <v>97.91666666666666</v>
      </c>
      <c r="T62" s="52">
        <v>68.2986111111111</v>
      </c>
      <c r="U62" s="52">
        <v>100</v>
      </c>
      <c r="V62" s="52">
        <v>0</v>
      </c>
      <c r="W62" s="52">
        <v>15</v>
      </c>
      <c r="X62" s="110">
        <f t="shared" si="9"/>
        <v>68.42881944444444</v>
      </c>
      <c r="Y62" s="112">
        <f t="shared" si="5"/>
        <v>89.75172841691248</v>
      </c>
      <c r="Z62" s="46">
        <v>41.6551724137931</v>
      </c>
      <c r="AA62" s="46">
        <v>22.222222222222225</v>
      </c>
      <c r="AB62" s="46">
        <v>0</v>
      </c>
      <c r="AC62" s="46">
        <v>46.400000000000006</v>
      </c>
      <c r="AD62" s="46">
        <v>83.75</v>
      </c>
      <c r="AE62" s="106">
        <f t="shared" si="6"/>
        <v>38.983584770114945</v>
      </c>
      <c r="AF62" s="69">
        <v>36.84210526315789</v>
      </c>
      <c r="AG62" s="69">
        <v>75</v>
      </c>
      <c r="AH62" s="69">
        <v>41.17647058823529</v>
      </c>
      <c r="AI62" s="69">
        <v>39.25233644859813</v>
      </c>
      <c r="AJ62" s="113">
        <v>48.067728074997824</v>
      </c>
      <c r="AK62" s="114">
        <v>46.666666666666664</v>
      </c>
      <c r="AL62" s="106">
        <f t="shared" si="7"/>
        <v>46.666666666666664</v>
      </c>
      <c r="AM62" s="115">
        <v>42.94263936406073</v>
      </c>
      <c r="AN62" s="116">
        <f t="shared" si="8"/>
        <v>69.82310086678626</v>
      </c>
    </row>
    <row r="63" spans="1:40" ht="15">
      <c r="A63" s="15">
        <v>5368</v>
      </c>
      <c r="B63" s="16" t="s">
        <v>6</v>
      </c>
      <c r="C63" s="16" t="s">
        <v>170</v>
      </c>
      <c r="D63" s="17">
        <v>6</v>
      </c>
      <c r="E63" s="105">
        <v>28.72287338384999</v>
      </c>
      <c r="F63" s="45">
        <v>75.23962148962148</v>
      </c>
      <c r="G63" s="106">
        <f t="shared" si="0"/>
        <v>44.228456085773814</v>
      </c>
      <c r="H63" s="87">
        <v>40.672</v>
      </c>
      <c r="I63" s="107">
        <f t="shared" si="1"/>
        <v>40.672</v>
      </c>
      <c r="J63" s="108">
        <f t="shared" si="2"/>
        <v>42.80587365146428</v>
      </c>
      <c r="K63" s="109">
        <v>92.9245283018868</v>
      </c>
      <c r="L63" s="56">
        <v>100</v>
      </c>
      <c r="M63" s="110">
        <f t="shared" si="3"/>
        <v>94.49685534591194</v>
      </c>
      <c r="N63" s="111">
        <v>89.28571428571429</v>
      </c>
      <c r="O63" s="52">
        <v>99.78</v>
      </c>
      <c r="P63" s="57">
        <v>98.81406183820415</v>
      </c>
      <c r="Q63" s="58" t="s">
        <v>1</v>
      </c>
      <c r="R63" s="106">
        <f t="shared" si="4"/>
        <v>95.89995042128034</v>
      </c>
      <c r="S63" s="109">
        <v>100</v>
      </c>
      <c r="T63" s="52">
        <v>70.34722222222223</v>
      </c>
      <c r="U63" s="52">
        <v>83.33333333333333</v>
      </c>
      <c r="V63" s="52">
        <v>95.53459119496856</v>
      </c>
      <c r="W63" s="52">
        <v>25</v>
      </c>
      <c r="X63" s="110">
        <f t="shared" si="9"/>
        <v>78.48696278825996</v>
      </c>
      <c r="Y63" s="112">
        <f t="shared" si="5"/>
        <v>89.8226801515812</v>
      </c>
      <c r="Z63" s="46">
        <v>44</v>
      </c>
      <c r="AA63" s="46">
        <v>22.222222222222225</v>
      </c>
      <c r="AB63" s="46">
        <v>0</v>
      </c>
      <c r="AC63" s="46">
        <v>42.4</v>
      </c>
      <c r="AD63" s="46">
        <v>29.67032967032967</v>
      </c>
      <c r="AE63" s="106">
        <f t="shared" si="6"/>
        <v>28.67985347985348</v>
      </c>
      <c r="AF63" s="69">
        <v>52.63157894736842</v>
      </c>
      <c r="AG63" s="69">
        <v>81.25</v>
      </c>
      <c r="AH63" s="69">
        <v>52.94117647058824</v>
      </c>
      <c r="AI63" s="69">
        <v>28.971962616822427</v>
      </c>
      <c r="AJ63" s="113">
        <v>53.94867950869477</v>
      </c>
      <c r="AK63" s="114">
        <v>23.333333333333332</v>
      </c>
      <c r="AL63" s="106">
        <f t="shared" si="7"/>
        <v>23.333333333333332</v>
      </c>
      <c r="AM63" s="115">
        <v>34.34890305824046</v>
      </c>
      <c r="AN63" s="116">
        <f t="shared" si="8"/>
        <v>63.77718572355559</v>
      </c>
    </row>
    <row r="64" spans="1:40" ht="15">
      <c r="A64" s="15">
        <v>5376</v>
      </c>
      <c r="B64" s="16" t="s">
        <v>6</v>
      </c>
      <c r="C64" s="16" t="s">
        <v>171</v>
      </c>
      <c r="D64" s="17">
        <v>5</v>
      </c>
      <c r="E64" s="105">
        <v>69.30330634278002</v>
      </c>
      <c r="F64" s="45">
        <v>98.20512820512819</v>
      </c>
      <c r="G64" s="106">
        <f t="shared" si="0"/>
        <v>78.93724696356273</v>
      </c>
      <c r="H64" s="87">
        <v>60.876000000000005</v>
      </c>
      <c r="I64" s="107">
        <f t="shared" si="1"/>
        <v>60.876000000000005</v>
      </c>
      <c r="J64" s="108">
        <f t="shared" si="2"/>
        <v>71.71274817813764</v>
      </c>
      <c r="K64" s="109">
        <v>97.89227166276346</v>
      </c>
      <c r="L64" s="56">
        <v>100</v>
      </c>
      <c r="M64" s="110">
        <f t="shared" si="3"/>
        <v>98.36065573770492</v>
      </c>
      <c r="N64" s="111">
        <v>98.88888888888889</v>
      </c>
      <c r="O64" s="52">
        <v>99.96000000000001</v>
      </c>
      <c r="P64" s="57">
        <v>97.75425088225859</v>
      </c>
      <c r="Q64" s="58">
        <v>100</v>
      </c>
      <c r="R64" s="106">
        <f t="shared" si="4"/>
        <v>99.15078494278687</v>
      </c>
      <c r="S64" s="109">
        <v>99.30555555555554</v>
      </c>
      <c r="T64" s="56">
        <v>79.79166666666666</v>
      </c>
      <c r="U64" s="52">
        <v>100</v>
      </c>
      <c r="V64" s="52">
        <v>0</v>
      </c>
      <c r="W64" s="52">
        <v>25</v>
      </c>
      <c r="X64" s="110">
        <f t="shared" si="9"/>
        <v>72.89930555555554</v>
      </c>
      <c r="Y64" s="112">
        <f t="shared" si="5"/>
        <v>90.46586502504334</v>
      </c>
      <c r="Z64" s="46">
        <v>98.98850574712644</v>
      </c>
      <c r="AA64" s="46">
        <v>69.44444444444446</v>
      </c>
      <c r="AB64" s="46">
        <v>80</v>
      </c>
      <c r="AC64" s="46">
        <v>78.4</v>
      </c>
      <c r="AD64" s="46">
        <v>100</v>
      </c>
      <c r="AE64" s="106">
        <f t="shared" si="6"/>
        <v>86.21795977011494</v>
      </c>
      <c r="AF64" s="69">
        <v>84.21052631578947</v>
      </c>
      <c r="AG64" s="69">
        <v>81.25</v>
      </c>
      <c r="AH64" s="69">
        <v>58.82352941176471</v>
      </c>
      <c r="AI64" s="69">
        <v>64.48598130841121</v>
      </c>
      <c r="AJ64" s="113">
        <v>72.19250925899135</v>
      </c>
      <c r="AK64" s="114">
        <v>65</v>
      </c>
      <c r="AL64" s="106">
        <f t="shared" si="7"/>
        <v>65</v>
      </c>
      <c r="AM64" s="115">
        <v>78.23424767979233</v>
      </c>
      <c r="AN64" s="116">
        <f t="shared" si="8"/>
        <v>83.04575645208689</v>
      </c>
    </row>
    <row r="65" spans="1:40" ht="15">
      <c r="A65" s="15">
        <v>5380</v>
      </c>
      <c r="B65" s="16" t="s">
        <v>6</v>
      </c>
      <c r="C65" s="16" t="s">
        <v>172</v>
      </c>
      <c r="D65" s="17">
        <v>2</v>
      </c>
      <c r="E65" s="105">
        <v>80.58304414883364</v>
      </c>
      <c r="F65" s="45">
        <v>63.484432234432234</v>
      </c>
      <c r="G65" s="106">
        <f t="shared" si="0"/>
        <v>74.88350684403316</v>
      </c>
      <c r="H65" s="87">
        <v>65.464</v>
      </c>
      <c r="I65" s="107">
        <f t="shared" si="1"/>
        <v>65.464</v>
      </c>
      <c r="J65" s="108">
        <f t="shared" si="2"/>
        <v>71.1157041064199</v>
      </c>
      <c r="K65" s="109">
        <v>96.11901681759379</v>
      </c>
      <c r="L65" s="56">
        <v>100</v>
      </c>
      <c r="M65" s="110">
        <f t="shared" si="3"/>
        <v>96.98145752479516</v>
      </c>
      <c r="N65" s="111">
        <v>100</v>
      </c>
      <c r="O65" s="52">
        <v>97.4</v>
      </c>
      <c r="P65" s="57">
        <v>96.82009583272833</v>
      </c>
      <c r="Q65" s="58">
        <v>100</v>
      </c>
      <c r="R65" s="106">
        <f t="shared" si="4"/>
        <v>98.55502395818209</v>
      </c>
      <c r="S65" s="109">
        <v>98.47222222222221</v>
      </c>
      <c r="T65" s="52">
        <v>0</v>
      </c>
      <c r="U65" s="52">
        <v>100</v>
      </c>
      <c r="V65" s="52">
        <v>0</v>
      </c>
      <c r="W65" s="52">
        <v>100</v>
      </c>
      <c r="X65" s="110">
        <f t="shared" si="9"/>
        <v>62.11805555555556</v>
      </c>
      <c r="Y65" s="112">
        <f t="shared" si="5"/>
        <v>86.3287101533223</v>
      </c>
      <c r="Z65" s="46">
        <v>99.77011494252874</v>
      </c>
      <c r="AA65" s="46">
        <v>83.33333333333333</v>
      </c>
      <c r="AB65" s="46">
        <v>100</v>
      </c>
      <c r="AC65" s="46">
        <v>81.6</v>
      </c>
      <c r="AD65" s="46">
        <v>91.02564102564102</v>
      </c>
      <c r="AE65" s="106">
        <f t="shared" si="6"/>
        <v>91.68483642793987</v>
      </c>
      <c r="AF65" s="69">
        <v>100</v>
      </c>
      <c r="AG65" s="69">
        <v>75</v>
      </c>
      <c r="AH65" s="69">
        <v>76.47058823529412</v>
      </c>
      <c r="AI65" s="69">
        <v>62.616822429906534</v>
      </c>
      <c r="AJ65" s="113">
        <v>78.52185266630016</v>
      </c>
      <c r="AK65" s="114">
        <v>56.666666666666664</v>
      </c>
      <c r="AL65" s="106">
        <f t="shared" si="7"/>
        <v>56.666666666666664</v>
      </c>
      <c r="AM65" s="115">
        <v>81.1710734725813</v>
      </c>
      <c r="AN65" s="116">
        <f t="shared" si="8"/>
        <v>81.73881793971952</v>
      </c>
    </row>
    <row r="66" spans="1:40" ht="15">
      <c r="A66" s="15">
        <v>5390</v>
      </c>
      <c r="B66" s="16" t="s">
        <v>6</v>
      </c>
      <c r="C66" s="16" t="s">
        <v>173</v>
      </c>
      <c r="D66" s="17">
        <v>6</v>
      </c>
      <c r="E66" s="105">
        <v>49.90978218154364</v>
      </c>
      <c r="F66" s="45">
        <v>76.07549857549859</v>
      </c>
      <c r="G66" s="106">
        <f aca="true" t="shared" si="10" ref="G66:G129">(E66*(8/12))+(F66*(4/12))</f>
        <v>58.63168764619529</v>
      </c>
      <c r="H66" s="87">
        <v>30.618</v>
      </c>
      <c r="I66" s="107">
        <f aca="true" t="shared" si="11" ref="I66:I129">H66</f>
        <v>30.618</v>
      </c>
      <c r="J66" s="108">
        <f aca="true" t="shared" si="12" ref="J66:J129">(G66*(12/20))+(I66*(8/20))</f>
        <v>47.426212587717174</v>
      </c>
      <c r="K66" s="109">
        <v>85.49222797927462</v>
      </c>
      <c r="L66" s="56">
        <v>0</v>
      </c>
      <c r="M66" s="110">
        <f aca="true" t="shared" si="13" ref="M66:M129">(K66*(14/18))+(L66*(4/18))</f>
        <v>66.49395509499136</v>
      </c>
      <c r="N66" s="111">
        <v>83.33333333333334</v>
      </c>
      <c r="O66" s="52">
        <v>99.57</v>
      </c>
      <c r="P66" s="57">
        <v>99.02557856272838</v>
      </c>
      <c r="Q66" s="58" t="s">
        <v>1</v>
      </c>
      <c r="R66" s="106">
        <f aca="true" t="shared" si="14" ref="R66:R129">IF((Q66=("N/A")),((N66*(5.33/16))+(O66*(5.33/16))+(P66*(5.33/16))),((N66*(4/16))+(O66*(4/16))+(P66*(4/16))+(Q66*(4/16))))</f>
        <v>93.91756877537557</v>
      </c>
      <c r="S66" s="109">
        <v>98.61111111111111</v>
      </c>
      <c r="T66" s="52">
        <v>70.20833333333333</v>
      </c>
      <c r="U66" s="52">
        <v>97.22221666666667</v>
      </c>
      <c r="V66" s="52">
        <v>0</v>
      </c>
      <c r="W66" s="52">
        <v>15</v>
      </c>
      <c r="X66" s="110">
        <f t="shared" si="9"/>
        <v>68.38541527777778</v>
      </c>
      <c r="Y66" s="112">
        <f aca="true" t="shared" si="15" ref="Y66:Y129">(M66*(18/50))+(R66*(16/50))+(X66*(16/50))</f>
        <v>75.87477873120596</v>
      </c>
      <c r="Z66" s="46">
        <v>4.367816091954023</v>
      </c>
      <c r="AA66" s="46">
        <v>33.333333333333336</v>
      </c>
      <c r="AB66" s="46">
        <v>0</v>
      </c>
      <c r="AC66" s="46">
        <v>44.800000000000004</v>
      </c>
      <c r="AD66" s="46">
        <v>92.94117647058823</v>
      </c>
      <c r="AE66" s="106">
        <f aca="true" t="shared" si="16" ref="AE66:AE129">((Z66*(4/16))+(AA66*(3/16))+(AB66*(3/16))+(AC66*(3/16))+(AD66*(3/16)))</f>
        <v>33.1684246112238</v>
      </c>
      <c r="AF66" s="69">
        <v>68.42105263157895</v>
      </c>
      <c r="AG66" s="69">
        <v>62.5</v>
      </c>
      <c r="AH66" s="69">
        <v>52.94117647058824</v>
      </c>
      <c r="AI66" s="69">
        <v>48.598130841121495</v>
      </c>
      <c r="AJ66" s="113">
        <v>58.11508998582217</v>
      </c>
      <c r="AK66" s="114">
        <v>31.666666666666664</v>
      </c>
      <c r="AL66" s="106">
        <f aca="true" t="shared" si="17" ref="AL66:AL129">AK66</f>
        <v>31.666666666666664</v>
      </c>
      <c r="AM66" s="115">
        <v>39.52051712220528</v>
      </c>
      <c r="AN66" s="116">
        <f aca="true" t="shared" si="18" ref="AN66:AN129">(J66*(20/100))+(Y66*(50/100))+(AM66*(30/100))</f>
        <v>59.278787019808</v>
      </c>
    </row>
    <row r="67" spans="1:40" ht="15">
      <c r="A67" s="15">
        <v>5400</v>
      </c>
      <c r="B67" s="16" t="s">
        <v>6</v>
      </c>
      <c r="C67" s="16" t="s">
        <v>174</v>
      </c>
      <c r="D67" s="17">
        <v>6</v>
      </c>
      <c r="E67" s="105">
        <v>66.70984023167875</v>
      </c>
      <c r="F67" s="45">
        <v>75.750407000407</v>
      </c>
      <c r="G67" s="106">
        <f t="shared" si="10"/>
        <v>69.72336248792149</v>
      </c>
      <c r="H67" s="87">
        <v>36.338</v>
      </c>
      <c r="I67" s="107">
        <f t="shared" si="11"/>
        <v>36.338</v>
      </c>
      <c r="J67" s="108">
        <f t="shared" si="12"/>
        <v>56.369217492752895</v>
      </c>
      <c r="K67" s="109">
        <v>88.83720930232558</v>
      </c>
      <c r="L67" s="56">
        <v>100</v>
      </c>
      <c r="M67" s="110">
        <f t="shared" si="13"/>
        <v>91.31782945736433</v>
      </c>
      <c r="N67" s="111">
        <v>100</v>
      </c>
      <c r="O67" s="52">
        <v>99.66</v>
      </c>
      <c r="P67" s="57">
        <v>96.54135338345866</v>
      </c>
      <c r="Q67" s="58">
        <v>100</v>
      </c>
      <c r="R67" s="106">
        <f t="shared" si="14"/>
        <v>99.05033834586466</v>
      </c>
      <c r="S67" s="109">
        <v>96.80555555555556</v>
      </c>
      <c r="T67" s="52">
        <v>70.15046296296296</v>
      </c>
      <c r="U67" s="52">
        <v>100</v>
      </c>
      <c r="V67" s="52">
        <v>0</v>
      </c>
      <c r="W67" s="52">
        <v>25</v>
      </c>
      <c r="X67" s="110">
        <f aca="true" t="shared" si="19" ref="X67:X130">(S67*(4/16))+(T67*(4/16))+(U67*(4/16))+(V67*(2/16))+(W67*(2/16))</f>
        <v>69.86400462962963</v>
      </c>
      <c r="Y67" s="112">
        <f t="shared" si="15"/>
        <v>86.92700835680932</v>
      </c>
      <c r="Z67" s="46">
        <v>96.82758620689656</v>
      </c>
      <c r="AA67" s="46">
        <v>22.222222222222225</v>
      </c>
      <c r="AB67" s="46">
        <v>40</v>
      </c>
      <c r="AC67" s="46">
        <v>53.6</v>
      </c>
      <c r="AD67" s="46">
        <v>100</v>
      </c>
      <c r="AE67" s="106">
        <f t="shared" si="16"/>
        <v>64.67356321839081</v>
      </c>
      <c r="AF67" s="69">
        <v>57.89473684210527</v>
      </c>
      <c r="AG67" s="69">
        <v>56.25</v>
      </c>
      <c r="AH67" s="69">
        <v>47.05882352941176</v>
      </c>
      <c r="AI67" s="69">
        <v>57.943925233644855</v>
      </c>
      <c r="AJ67" s="113">
        <v>54.78687140129047</v>
      </c>
      <c r="AK67" s="114">
        <v>50</v>
      </c>
      <c r="AL67" s="106">
        <f t="shared" si="17"/>
        <v>50</v>
      </c>
      <c r="AM67" s="115">
        <v>59.102399423485885</v>
      </c>
      <c r="AN67" s="116">
        <f t="shared" si="18"/>
        <v>72.468067504001</v>
      </c>
    </row>
    <row r="68" spans="1:40" ht="15">
      <c r="A68" s="15">
        <v>5411</v>
      </c>
      <c r="B68" s="16" t="s">
        <v>6</v>
      </c>
      <c r="C68" s="16" t="s">
        <v>175</v>
      </c>
      <c r="D68" s="17">
        <v>6</v>
      </c>
      <c r="E68" s="105">
        <v>62.117988122551004</v>
      </c>
      <c r="F68" s="45">
        <v>71.44078144078144</v>
      </c>
      <c r="G68" s="106">
        <f t="shared" si="10"/>
        <v>65.22558589529447</v>
      </c>
      <c r="H68" s="87">
        <v>33.774</v>
      </c>
      <c r="I68" s="107">
        <f t="shared" si="11"/>
        <v>33.774</v>
      </c>
      <c r="J68" s="108">
        <f t="shared" si="12"/>
        <v>52.64495153717668</v>
      </c>
      <c r="K68" s="109">
        <v>71.73913043478262</v>
      </c>
      <c r="L68" s="56">
        <v>100</v>
      </c>
      <c r="M68" s="110">
        <f t="shared" si="13"/>
        <v>78.0193236714976</v>
      </c>
      <c r="N68" s="111">
        <v>70</v>
      </c>
      <c r="O68" s="52">
        <v>98.36</v>
      </c>
      <c r="P68" s="57">
        <v>98.62637362637363</v>
      </c>
      <c r="Q68" s="58">
        <v>100</v>
      </c>
      <c r="R68" s="106">
        <f t="shared" si="14"/>
        <v>91.7465934065934</v>
      </c>
      <c r="S68" s="109">
        <v>94.16666666666667</v>
      </c>
      <c r="T68" s="52">
        <v>77.46527777777779</v>
      </c>
      <c r="U68" s="52">
        <v>100</v>
      </c>
      <c r="V68" s="52">
        <v>0</v>
      </c>
      <c r="W68" s="52">
        <v>100</v>
      </c>
      <c r="X68" s="110">
        <f t="shared" si="19"/>
        <v>80.40798611111111</v>
      </c>
      <c r="Y68" s="112">
        <f t="shared" si="15"/>
        <v>83.17642196740458</v>
      </c>
      <c r="Z68" s="46">
        <v>11.379310344827585</v>
      </c>
      <c r="AA68" s="46">
        <v>63.888888888888886</v>
      </c>
      <c r="AB68" s="46">
        <v>0</v>
      </c>
      <c r="AC68" s="46">
        <v>56.00000000000001</v>
      </c>
      <c r="AD68" s="46">
        <v>63.33333333333333</v>
      </c>
      <c r="AE68" s="106">
        <f t="shared" si="16"/>
        <v>37.19899425287356</v>
      </c>
      <c r="AF68" s="69">
        <v>84.21052631578947</v>
      </c>
      <c r="AG68" s="69">
        <v>75</v>
      </c>
      <c r="AH68" s="69">
        <v>58.82352941176471</v>
      </c>
      <c r="AI68" s="69">
        <v>50.467289719626166</v>
      </c>
      <c r="AJ68" s="113">
        <v>67.12533636179509</v>
      </c>
      <c r="AK68" s="114">
        <v>43.333333333333336</v>
      </c>
      <c r="AL68" s="106">
        <f t="shared" si="17"/>
        <v>43.333333333333336</v>
      </c>
      <c r="AM68" s="115">
        <v>46.40621996467793</v>
      </c>
      <c r="AN68" s="116">
        <f t="shared" si="18"/>
        <v>66.039067280541</v>
      </c>
    </row>
    <row r="69" spans="1:40" ht="15">
      <c r="A69" s="15">
        <v>5425</v>
      </c>
      <c r="B69" s="16" t="s">
        <v>6</v>
      </c>
      <c r="C69" s="16" t="s">
        <v>176</v>
      </c>
      <c r="D69" s="17">
        <v>6</v>
      </c>
      <c r="E69" s="105">
        <v>54.131472549297776</v>
      </c>
      <c r="F69" s="45">
        <v>83.80240130240131</v>
      </c>
      <c r="G69" s="106">
        <f t="shared" si="10"/>
        <v>64.02178213366562</v>
      </c>
      <c r="H69" s="87">
        <v>6.542</v>
      </c>
      <c r="I69" s="107">
        <f t="shared" si="11"/>
        <v>6.542</v>
      </c>
      <c r="J69" s="108">
        <f t="shared" si="12"/>
        <v>41.02986928019937</v>
      </c>
      <c r="K69" s="109">
        <v>78.08988764044943</v>
      </c>
      <c r="L69" s="56">
        <v>100</v>
      </c>
      <c r="M69" s="110">
        <f t="shared" si="13"/>
        <v>82.95880149812734</v>
      </c>
      <c r="N69" s="111">
        <v>100</v>
      </c>
      <c r="O69" s="52">
        <v>99.46000000000001</v>
      </c>
      <c r="P69" s="57">
        <v>98.99521531100478</v>
      </c>
      <c r="Q69" s="58">
        <v>100</v>
      </c>
      <c r="R69" s="106">
        <f t="shared" si="14"/>
        <v>99.6138038277512</v>
      </c>
      <c r="S69" s="109">
        <v>96.52777777777779</v>
      </c>
      <c r="T69" s="52">
        <v>89.07708032708032</v>
      </c>
      <c r="U69" s="52">
        <v>100</v>
      </c>
      <c r="V69" s="52">
        <v>0</v>
      </c>
      <c r="W69" s="52">
        <v>25</v>
      </c>
      <c r="X69" s="110">
        <f t="shared" si="19"/>
        <v>74.52621452621453</v>
      </c>
      <c r="Y69" s="112">
        <f t="shared" si="15"/>
        <v>85.58997441259487</v>
      </c>
      <c r="Z69" s="46">
        <v>6.643678160919541</v>
      </c>
      <c r="AA69" s="46">
        <v>77.77777777777779</v>
      </c>
      <c r="AB69" s="46">
        <v>60</v>
      </c>
      <c r="AC69" s="46">
        <v>48</v>
      </c>
      <c r="AD69" s="46">
        <v>100</v>
      </c>
      <c r="AE69" s="106">
        <f t="shared" si="16"/>
        <v>55.24425287356322</v>
      </c>
      <c r="AF69" s="69">
        <v>68.42105263157895</v>
      </c>
      <c r="AG69" s="69">
        <v>75</v>
      </c>
      <c r="AH69" s="69">
        <v>64.70588235294117</v>
      </c>
      <c r="AI69" s="69">
        <v>39.25233644859813</v>
      </c>
      <c r="AJ69" s="113">
        <v>61.84481785827956</v>
      </c>
      <c r="AK69" s="114">
        <v>46.666666666666664</v>
      </c>
      <c r="AL69" s="106">
        <f t="shared" si="17"/>
        <v>46.666666666666664</v>
      </c>
      <c r="AM69" s="115">
        <v>55.28888629477493</v>
      </c>
      <c r="AN69" s="116">
        <f t="shared" si="18"/>
        <v>67.58762695076979</v>
      </c>
    </row>
    <row r="70" spans="1:40" ht="15">
      <c r="A70" s="15">
        <v>5440</v>
      </c>
      <c r="B70" s="16" t="s">
        <v>6</v>
      </c>
      <c r="C70" s="16" t="s">
        <v>177</v>
      </c>
      <c r="D70" s="17">
        <v>5</v>
      </c>
      <c r="E70" s="105">
        <v>59.10880816098603</v>
      </c>
      <c r="F70" s="45">
        <v>80.68376068376068</v>
      </c>
      <c r="G70" s="106">
        <f t="shared" si="10"/>
        <v>66.30045900191091</v>
      </c>
      <c r="H70" s="87">
        <v>45.636</v>
      </c>
      <c r="I70" s="107">
        <f t="shared" si="11"/>
        <v>45.636</v>
      </c>
      <c r="J70" s="108">
        <f t="shared" si="12"/>
        <v>58.03467540114654</v>
      </c>
      <c r="K70" s="109">
        <v>86.95652173913044</v>
      </c>
      <c r="L70" s="56">
        <v>100</v>
      </c>
      <c r="M70" s="110">
        <f t="shared" si="13"/>
        <v>89.85507246376812</v>
      </c>
      <c r="N70" s="111">
        <v>100</v>
      </c>
      <c r="O70" s="52">
        <v>99.51</v>
      </c>
      <c r="P70" s="57">
        <v>97.38219895287958</v>
      </c>
      <c r="Q70" s="58">
        <v>100</v>
      </c>
      <c r="R70" s="106">
        <f t="shared" si="14"/>
        <v>99.22304973821988</v>
      </c>
      <c r="S70" s="109">
        <v>99.30555555555554</v>
      </c>
      <c r="T70" s="56">
        <v>83.47222222222223</v>
      </c>
      <c r="U70" s="52">
        <v>100</v>
      </c>
      <c r="V70" s="52">
        <v>0</v>
      </c>
      <c r="W70" s="52">
        <v>25</v>
      </c>
      <c r="X70" s="110">
        <f t="shared" si="19"/>
        <v>73.81944444444444</v>
      </c>
      <c r="Y70" s="112">
        <f t="shared" si="15"/>
        <v>87.72142422540911</v>
      </c>
      <c r="Z70" s="46">
        <v>62.87356321839081</v>
      </c>
      <c r="AA70" s="46">
        <v>69.44444444444444</v>
      </c>
      <c r="AB70" s="46">
        <v>100</v>
      </c>
      <c r="AC70" s="46">
        <v>88.8</v>
      </c>
      <c r="AD70" s="46">
        <v>70.9090909090909</v>
      </c>
      <c r="AE70" s="106">
        <f t="shared" si="16"/>
        <v>77.43467868338557</v>
      </c>
      <c r="AF70" s="69">
        <v>73.68421052631578</v>
      </c>
      <c r="AG70" s="69">
        <v>81.25</v>
      </c>
      <c r="AH70" s="69">
        <v>52.94117647058824</v>
      </c>
      <c r="AI70" s="69">
        <v>69.1588785046729</v>
      </c>
      <c r="AJ70" s="113">
        <v>69.25856637539422</v>
      </c>
      <c r="AK70" s="114">
        <v>56.666666666666664</v>
      </c>
      <c r="AL70" s="106">
        <f t="shared" si="17"/>
        <v>56.666666666666664</v>
      </c>
      <c r="AM70" s="115">
        <v>71.10077966457743</v>
      </c>
      <c r="AN70" s="116">
        <f t="shared" si="18"/>
        <v>76.7978810923071</v>
      </c>
    </row>
    <row r="71" spans="1:40" ht="15">
      <c r="A71" s="15">
        <v>5467</v>
      </c>
      <c r="B71" s="16" t="s">
        <v>6</v>
      </c>
      <c r="C71" s="16" t="s">
        <v>178</v>
      </c>
      <c r="D71" s="17">
        <v>6</v>
      </c>
      <c r="E71" s="105">
        <v>55.26996614829199</v>
      </c>
      <c r="F71" s="45">
        <v>92.48219373219374</v>
      </c>
      <c r="G71" s="106">
        <f t="shared" si="10"/>
        <v>67.67404200959257</v>
      </c>
      <c r="H71" s="87">
        <v>44.428</v>
      </c>
      <c r="I71" s="107">
        <f t="shared" si="11"/>
        <v>44.428</v>
      </c>
      <c r="J71" s="108">
        <f t="shared" si="12"/>
        <v>58.37562520575554</v>
      </c>
      <c r="K71" s="109">
        <v>71.49532710280374</v>
      </c>
      <c r="L71" s="56">
        <v>100</v>
      </c>
      <c r="M71" s="110">
        <f t="shared" si="13"/>
        <v>77.82969885773625</v>
      </c>
      <c r="N71" s="111">
        <v>83.3862433862434</v>
      </c>
      <c r="O71" s="52">
        <v>99.25</v>
      </c>
      <c r="P71" s="57">
        <v>99.05123339658444</v>
      </c>
      <c r="Q71" s="58">
        <v>100</v>
      </c>
      <c r="R71" s="106">
        <f t="shared" si="14"/>
        <v>95.42186919570696</v>
      </c>
      <c r="S71" s="109">
        <v>88.19444444444446</v>
      </c>
      <c r="T71" s="52">
        <v>85.01157407407408</v>
      </c>
      <c r="U71" s="52">
        <v>100</v>
      </c>
      <c r="V71" s="52">
        <v>0</v>
      </c>
      <c r="W71" s="52">
        <v>25</v>
      </c>
      <c r="X71" s="110">
        <f t="shared" si="19"/>
        <v>71.42650462962963</v>
      </c>
      <c r="Y71" s="112">
        <f t="shared" si="15"/>
        <v>81.41017121289276</v>
      </c>
      <c r="Z71" s="46">
        <v>54.7816091954023</v>
      </c>
      <c r="AA71" s="46">
        <v>88.8888888888889</v>
      </c>
      <c r="AB71" s="46">
        <v>80</v>
      </c>
      <c r="AC71" s="46">
        <v>80.80000000000001</v>
      </c>
      <c r="AD71" s="46">
        <v>6.666666666666667</v>
      </c>
      <c r="AE71" s="106">
        <f t="shared" si="16"/>
        <v>61.762068965517244</v>
      </c>
      <c r="AF71" s="69">
        <v>78.94736842105263</v>
      </c>
      <c r="AG71" s="69">
        <v>75</v>
      </c>
      <c r="AH71" s="69">
        <v>52.94117647058824</v>
      </c>
      <c r="AI71" s="69">
        <v>55.140186915887845</v>
      </c>
      <c r="AJ71" s="113">
        <v>65.50718295188217</v>
      </c>
      <c r="AK71" s="114">
        <v>56.666666666666664</v>
      </c>
      <c r="AL71" s="106">
        <f t="shared" si="17"/>
        <v>56.666666666666664</v>
      </c>
      <c r="AM71" s="115">
        <v>61.74168556877778</v>
      </c>
      <c r="AN71" s="116">
        <f t="shared" si="18"/>
        <v>70.90271631823083</v>
      </c>
    </row>
    <row r="72" spans="1:40" ht="15">
      <c r="A72" s="15">
        <v>5475</v>
      </c>
      <c r="B72" s="16" t="s">
        <v>6</v>
      </c>
      <c r="C72" s="16" t="s">
        <v>179</v>
      </c>
      <c r="D72" s="17">
        <v>6</v>
      </c>
      <c r="E72" s="105">
        <v>38.10442385805363</v>
      </c>
      <c r="F72" s="45">
        <v>81.24135124135124</v>
      </c>
      <c r="G72" s="106">
        <f t="shared" si="10"/>
        <v>52.48339965248616</v>
      </c>
      <c r="H72" s="87">
        <v>20.16</v>
      </c>
      <c r="I72" s="107">
        <f t="shared" si="11"/>
        <v>20.16</v>
      </c>
      <c r="J72" s="108">
        <f t="shared" si="12"/>
        <v>39.5540397914917</v>
      </c>
      <c r="K72" s="109">
        <v>44.9438202247191</v>
      </c>
      <c r="L72" s="56">
        <v>100</v>
      </c>
      <c r="M72" s="110">
        <f t="shared" si="13"/>
        <v>57.17852684144819</v>
      </c>
      <c r="N72" s="111">
        <v>72.22222222222221</v>
      </c>
      <c r="O72" s="52">
        <v>99.25</v>
      </c>
      <c r="P72" s="57">
        <v>97.95501022494888</v>
      </c>
      <c r="Q72" s="58" t="s">
        <v>1</v>
      </c>
      <c r="R72" s="106">
        <f t="shared" si="14"/>
        <v>89.75294680896387</v>
      </c>
      <c r="S72" s="109">
        <v>65.41666666666667</v>
      </c>
      <c r="T72" s="52">
        <v>76.36574074074073</v>
      </c>
      <c r="U72" s="52">
        <v>70.83333333333333</v>
      </c>
      <c r="V72" s="52">
        <v>0</v>
      </c>
      <c r="W72" s="52">
        <v>0</v>
      </c>
      <c r="X72" s="110">
        <f t="shared" si="19"/>
        <v>53.153935185185176</v>
      </c>
      <c r="Y72" s="112">
        <f t="shared" si="15"/>
        <v>66.31447190104905</v>
      </c>
      <c r="Z72" s="46">
        <v>45.97701149425287</v>
      </c>
      <c r="AA72" s="46">
        <v>11.111111111111112</v>
      </c>
      <c r="AB72" s="46">
        <v>0</v>
      </c>
      <c r="AC72" s="46">
        <v>29.599999999999998</v>
      </c>
      <c r="AD72" s="46">
        <v>5.555555555555555</v>
      </c>
      <c r="AE72" s="106">
        <f t="shared" si="16"/>
        <v>20.16925287356322</v>
      </c>
      <c r="AF72" s="69">
        <v>15.789473684210526</v>
      </c>
      <c r="AG72" s="69">
        <v>18.75</v>
      </c>
      <c r="AH72" s="69">
        <v>5.88235294117647</v>
      </c>
      <c r="AI72" s="69">
        <v>28.971962616822427</v>
      </c>
      <c r="AJ72" s="113">
        <v>17.348447310552356</v>
      </c>
      <c r="AK72" s="114">
        <v>31.666666666666664</v>
      </c>
      <c r="AL72" s="106">
        <f t="shared" si="17"/>
        <v>31.666666666666664</v>
      </c>
      <c r="AM72" s="115">
        <v>21.71652081538101</v>
      </c>
      <c r="AN72" s="116">
        <f t="shared" si="18"/>
        <v>47.58300015343717</v>
      </c>
    </row>
    <row r="73" spans="1:40" ht="15">
      <c r="A73" s="15">
        <v>5480</v>
      </c>
      <c r="B73" s="16" t="s">
        <v>6</v>
      </c>
      <c r="C73" s="16" t="s">
        <v>180</v>
      </c>
      <c r="D73" s="17">
        <v>6</v>
      </c>
      <c r="E73" s="105">
        <v>46.493969145374834</v>
      </c>
      <c r="F73" s="45">
        <v>75.14652014652015</v>
      </c>
      <c r="G73" s="106">
        <f t="shared" si="10"/>
        <v>56.04481947908994</v>
      </c>
      <c r="H73" s="87">
        <v>79.93599999999999</v>
      </c>
      <c r="I73" s="107">
        <f t="shared" si="11"/>
        <v>79.93599999999999</v>
      </c>
      <c r="J73" s="108">
        <f t="shared" si="12"/>
        <v>65.60129168745397</v>
      </c>
      <c r="K73" s="109">
        <v>36.88212927756654</v>
      </c>
      <c r="L73" s="56">
        <v>100</v>
      </c>
      <c r="M73" s="110">
        <f t="shared" si="13"/>
        <v>50.90832277144064</v>
      </c>
      <c r="N73" s="111">
        <v>85.00000000000001</v>
      </c>
      <c r="O73" s="52">
        <v>99.22999999999999</v>
      </c>
      <c r="P73" s="57">
        <v>99.78300180831826</v>
      </c>
      <c r="Q73" s="58">
        <v>100</v>
      </c>
      <c r="R73" s="106">
        <f t="shared" si="14"/>
        <v>96.00325045207957</v>
      </c>
      <c r="S73" s="109">
        <v>94.44444444444446</v>
      </c>
      <c r="T73" s="52">
        <v>70.40674603174602</v>
      </c>
      <c r="U73" s="52">
        <v>100</v>
      </c>
      <c r="V73" s="52">
        <v>0</v>
      </c>
      <c r="W73" s="52">
        <v>0</v>
      </c>
      <c r="X73" s="110">
        <f t="shared" si="19"/>
        <v>66.21279761904762</v>
      </c>
      <c r="Y73" s="112">
        <f t="shared" si="15"/>
        <v>70.23613158047934</v>
      </c>
      <c r="Z73" s="46">
        <v>65.63218390804597</v>
      </c>
      <c r="AA73" s="46">
        <v>58.33333333333334</v>
      </c>
      <c r="AB73" s="46">
        <v>100</v>
      </c>
      <c r="AC73" s="46">
        <v>74.4</v>
      </c>
      <c r="AD73" s="46">
        <v>47.77777777777778</v>
      </c>
      <c r="AE73" s="106">
        <f t="shared" si="16"/>
        <v>69.00387931034483</v>
      </c>
      <c r="AF73" s="69">
        <v>31.57894736842105</v>
      </c>
      <c r="AG73" s="69">
        <v>31.25</v>
      </c>
      <c r="AH73" s="69">
        <v>23.52941176470588</v>
      </c>
      <c r="AI73" s="69">
        <v>40.18691588785047</v>
      </c>
      <c r="AJ73" s="113">
        <v>31.636318755244353</v>
      </c>
      <c r="AK73" s="114">
        <v>46.666666666666664</v>
      </c>
      <c r="AL73" s="106">
        <f t="shared" si="17"/>
        <v>46.666666666666664</v>
      </c>
      <c r="AM73" s="115">
        <v>54.57175396691574</v>
      </c>
      <c r="AN73" s="116">
        <f t="shared" si="18"/>
        <v>64.60985031780518</v>
      </c>
    </row>
    <row r="74" spans="1:40" ht="15">
      <c r="A74" s="15">
        <v>5483</v>
      </c>
      <c r="B74" s="16" t="s">
        <v>6</v>
      </c>
      <c r="C74" s="16" t="s">
        <v>181</v>
      </c>
      <c r="D74" s="17">
        <v>6</v>
      </c>
      <c r="E74" s="105">
        <v>76.28299528662504</v>
      </c>
      <c r="F74" s="45">
        <v>72.18610093610093</v>
      </c>
      <c r="G74" s="106">
        <f t="shared" si="10"/>
        <v>74.91736383645033</v>
      </c>
      <c r="H74" s="87">
        <v>13.254</v>
      </c>
      <c r="I74" s="107">
        <f t="shared" si="11"/>
        <v>13.254</v>
      </c>
      <c r="J74" s="108">
        <f t="shared" si="12"/>
        <v>50.2520183018702</v>
      </c>
      <c r="K74" s="109">
        <v>35.42857142857143</v>
      </c>
      <c r="L74" s="56">
        <v>0</v>
      </c>
      <c r="M74" s="110">
        <f t="shared" si="13"/>
        <v>27.555555555555557</v>
      </c>
      <c r="N74" s="111">
        <v>95.71428571428572</v>
      </c>
      <c r="O74" s="52">
        <v>99.34</v>
      </c>
      <c r="P74" s="57">
        <v>97.24988146040778</v>
      </c>
      <c r="Q74" s="58">
        <v>100</v>
      </c>
      <c r="R74" s="106">
        <f t="shared" si="14"/>
        <v>98.07604179367337</v>
      </c>
      <c r="S74" s="109">
        <v>97.22222222222221</v>
      </c>
      <c r="T74" s="52">
        <v>79.94609788359787</v>
      </c>
      <c r="U74" s="52">
        <v>87.03703333333333</v>
      </c>
      <c r="V74" s="52">
        <v>0</v>
      </c>
      <c r="W74" s="52">
        <v>15</v>
      </c>
      <c r="X74" s="110">
        <f t="shared" si="19"/>
        <v>67.92633835978836</v>
      </c>
      <c r="Y74" s="112">
        <f t="shared" si="15"/>
        <v>63.04076164910776</v>
      </c>
      <c r="Z74" s="46">
        <v>58.50574712643678</v>
      </c>
      <c r="AA74" s="46">
        <v>33.333333333333336</v>
      </c>
      <c r="AB74" s="46">
        <v>0</v>
      </c>
      <c r="AC74" s="46">
        <v>72</v>
      </c>
      <c r="AD74" s="46">
        <v>100</v>
      </c>
      <c r="AE74" s="106">
        <f t="shared" si="16"/>
        <v>53.12643678160919</v>
      </c>
      <c r="AF74" s="69">
        <v>89.47368421052632</v>
      </c>
      <c r="AG74" s="69">
        <v>81.25</v>
      </c>
      <c r="AH74" s="69">
        <v>64.70588235294117</v>
      </c>
      <c r="AI74" s="69">
        <v>64.48598130841121</v>
      </c>
      <c r="AJ74" s="113">
        <v>74.97888696796967</v>
      </c>
      <c r="AK74" s="114">
        <v>51.66666666666667</v>
      </c>
      <c r="AL74" s="106">
        <f t="shared" si="17"/>
        <v>51.66666666666667</v>
      </c>
      <c r="AM74" s="115">
        <v>58.661802808316814</v>
      </c>
      <c r="AN74" s="116">
        <f t="shared" si="18"/>
        <v>59.16932532742297</v>
      </c>
    </row>
    <row r="75" spans="1:40" ht="15">
      <c r="A75" s="15">
        <v>5490</v>
      </c>
      <c r="B75" s="16" t="s">
        <v>6</v>
      </c>
      <c r="C75" s="16" t="s">
        <v>182</v>
      </c>
      <c r="D75" s="17">
        <v>6</v>
      </c>
      <c r="E75" s="105">
        <v>59.82043138349853</v>
      </c>
      <c r="F75" s="45">
        <v>96.85185185185186</v>
      </c>
      <c r="G75" s="106">
        <f t="shared" si="10"/>
        <v>72.16423820628296</v>
      </c>
      <c r="H75" s="87">
        <v>37.516</v>
      </c>
      <c r="I75" s="107">
        <f t="shared" si="11"/>
        <v>37.516</v>
      </c>
      <c r="J75" s="108">
        <f t="shared" si="12"/>
        <v>58.30494292376977</v>
      </c>
      <c r="K75" s="109">
        <v>0</v>
      </c>
      <c r="L75" s="56">
        <v>100</v>
      </c>
      <c r="M75" s="110">
        <f t="shared" si="13"/>
        <v>22.22222222222222</v>
      </c>
      <c r="N75" s="111">
        <v>98.88888888888889</v>
      </c>
      <c r="O75" s="52">
        <v>98.41</v>
      </c>
      <c r="P75" s="57">
        <v>90.97998009069794</v>
      </c>
      <c r="Q75" s="58">
        <v>100</v>
      </c>
      <c r="R75" s="106">
        <f t="shared" si="14"/>
        <v>97.06971724489671</v>
      </c>
      <c r="S75" s="109">
        <v>100</v>
      </c>
      <c r="T75" s="52">
        <v>73.45987654320987</v>
      </c>
      <c r="U75" s="52">
        <v>100</v>
      </c>
      <c r="V75" s="52">
        <v>0</v>
      </c>
      <c r="W75" s="52">
        <v>0</v>
      </c>
      <c r="X75" s="110">
        <f t="shared" si="19"/>
        <v>68.36496913580247</v>
      </c>
      <c r="Y75" s="112">
        <f t="shared" si="15"/>
        <v>60.93909964182373</v>
      </c>
      <c r="Z75" s="46">
        <v>86.0919540229885</v>
      </c>
      <c r="AA75" s="46">
        <v>63.88888888888889</v>
      </c>
      <c r="AB75" s="46">
        <v>100</v>
      </c>
      <c r="AC75" s="46">
        <v>64</v>
      </c>
      <c r="AD75" s="46">
        <v>5.555555555555555</v>
      </c>
      <c r="AE75" s="106">
        <f t="shared" si="16"/>
        <v>65.29382183908046</v>
      </c>
      <c r="AF75" s="69">
        <v>31.57894736842105</v>
      </c>
      <c r="AG75" s="69">
        <v>50</v>
      </c>
      <c r="AH75" s="69">
        <v>58.82352941176471</v>
      </c>
      <c r="AI75" s="69">
        <v>32.71028037383177</v>
      </c>
      <c r="AJ75" s="113">
        <v>43.278189288504386</v>
      </c>
      <c r="AK75" s="114">
        <v>55.00000000000001</v>
      </c>
      <c r="AL75" s="106">
        <f t="shared" si="17"/>
        <v>55.00000000000001</v>
      </c>
      <c r="AM75" s="115">
        <v>57.36422212444408</v>
      </c>
      <c r="AN75" s="116">
        <f t="shared" si="18"/>
        <v>59.339805042999046</v>
      </c>
    </row>
    <row r="76" spans="1:40" ht="15">
      <c r="A76" s="15">
        <v>5495</v>
      </c>
      <c r="B76" s="16" t="s">
        <v>6</v>
      </c>
      <c r="C76" s="16" t="s">
        <v>183</v>
      </c>
      <c r="D76" s="17">
        <v>6</v>
      </c>
      <c r="E76" s="105">
        <v>49.3959849889977</v>
      </c>
      <c r="F76" s="45">
        <v>77.14183964183964</v>
      </c>
      <c r="G76" s="106">
        <f t="shared" si="10"/>
        <v>58.64460320661168</v>
      </c>
      <c r="H76" s="87">
        <v>23.355999999999998</v>
      </c>
      <c r="I76" s="107">
        <f t="shared" si="11"/>
        <v>23.355999999999998</v>
      </c>
      <c r="J76" s="108">
        <f t="shared" si="12"/>
        <v>44.529161923967</v>
      </c>
      <c r="K76" s="109">
        <v>63.20346320346321</v>
      </c>
      <c r="L76" s="56">
        <v>100</v>
      </c>
      <c r="M76" s="110">
        <f t="shared" si="13"/>
        <v>71.38047138047139</v>
      </c>
      <c r="N76" s="111">
        <v>100</v>
      </c>
      <c r="O76" s="52">
        <v>99.26999999999998</v>
      </c>
      <c r="P76" s="57">
        <v>84.3516761543327</v>
      </c>
      <c r="Q76" s="58" t="s">
        <v>1</v>
      </c>
      <c r="R76" s="106">
        <f t="shared" si="14"/>
        <v>94.48147086891207</v>
      </c>
      <c r="S76" s="109">
        <v>65.27777777777779</v>
      </c>
      <c r="T76" s="52">
        <v>73.99900793650792</v>
      </c>
      <c r="U76" s="52">
        <v>100</v>
      </c>
      <c r="V76" s="52">
        <v>0</v>
      </c>
      <c r="W76" s="52">
        <v>15</v>
      </c>
      <c r="X76" s="110">
        <f t="shared" si="19"/>
        <v>61.69419642857143</v>
      </c>
      <c r="Y76" s="112">
        <f t="shared" si="15"/>
        <v>75.67318323216443</v>
      </c>
      <c r="Z76" s="46">
        <v>50.04597701149425</v>
      </c>
      <c r="AA76" s="46">
        <v>11.111111111111112</v>
      </c>
      <c r="AB76" s="46">
        <v>80</v>
      </c>
      <c r="AC76" s="46">
        <v>48.8</v>
      </c>
      <c r="AD76" s="46">
        <v>14.444444444444443</v>
      </c>
      <c r="AE76" s="106">
        <f t="shared" si="16"/>
        <v>41.45316091954023</v>
      </c>
      <c r="AF76" s="69">
        <v>57.89473684210527</v>
      </c>
      <c r="AG76" s="69">
        <v>75</v>
      </c>
      <c r="AH76" s="69">
        <v>64.70588235294117</v>
      </c>
      <c r="AI76" s="69">
        <v>64.48598130841121</v>
      </c>
      <c r="AJ76" s="113">
        <v>65.52165012586441</v>
      </c>
      <c r="AK76" s="114">
        <v>28.333333333333332</v>
      </c>
      <c r="AL76" s="106">
        <f t="shared" si="17"/>
        <v>28.333333333333332</v>
      </c>
      <c r="AM76" s="115">
        <v>45.24745919065196</v>
      </c>
      <c r="AN76" s="116">
        <f t="shared" si="18"/>
        <v>60.316661758071206</v>
      </c>
    </row>
    <row r="77" spans="1:40" ht="15">
      <c r="A77" s="15">
        <v>5501</v>
      </c>
      <c r="B77" s="16" t="s">
        <v>6</v>
      </c>
      <c r="C77" s="16" t="s">
        <v>184</v>
      </c>
      <c r="D77" s="17">
        <v>6</v>
      </c>
      <c r="E77" s="105">
        <v>70.48760495402962</v>
      </c>
      <c r="F77" s="45">
        <v>93.27380952380952</v>
      </c>
      <c r="G77" s="106">
        <f t="shared" si="10"/>
        <v>78.08300647728959</v>
      </c>
      <c r="H77" s="87">
        <v>20.991999999999997</v>
      </c>
      <c r="I77" s="107">
        <f t="shared" si="11"/>
        <v>20.991999999999997</v>
      </c>
      <c r="J77" s="108">
        <f t="shared" si="12"/>
        <v>55.24660388637375</v>
      </c>
      <c r="K77" s="109">
        <v>87.5776397515528</v>
      </c>
      <c r="L77" s="56">
        <v>100</v>
      </c>
      <c r="M77" s="110">
        <f t="shared" si="13"/>
        <v>90.33816425120773</v>
      </c>
      <c r="N77" s="111">
        <v>98.57142857142857</v>
      </c>
      <c r="O77" s="52">
        <v>99.47999999999999</v>
      </c>
      <c r="P77" s="57">
        <v>91.80834621329211</v>
      </c>
      <c r="Q77" s="58">
        <v>100</v>
      </c>
      <c r="R77" s="106">
        <f t="shared" si="14"/>
        <v>97.46494369618017</v>
      </c>
      <c r="S77" s="109">
        <v>100</v>
      </c>
      <c r="T77" s="52">
        <v>68.2638888888889</v>
      </c>
      <c r="U77" s="52">
        <v>100</v>
      </c>
      <c r="V77" s="52">
        <v>0</v>
      </c>
      <c r="W77" s="52">
        <v>25</v>
      </c>
      <c r="X77" s="110">
        <f t="shared" si="19"/>
        <v>70.19097222222223</v>
      </c>
      <c r="Y77" s="112">
        <f t="shared" si="15"/>
        <v>86.17163222432355</v>
      </c>
      <c r="Z77" s="46">
        <v>88.36781609195403</v>
      </c>
      <c r="AA77" s="46">
        <v>72.22222222222221</v>
      </c>
      <c r="AB77" s="46">
        <v>0</v>
      </c>
      <c r="AC77" s="46">
        <v>53.6</v>
      </c>
      <c r="AD77" s="46">
        <v>100</v>
      </c>
      <c r="AE77" s="106">
        <f t="shared" si="16"/>
        <v>64.43362068965517</v>
      </c>
      <c r="AF77" s="69">
        <v>26.31578947368421</v>
      </c>
      <c r="AG77" s="69">
        <v>87.5</v>
      </c>
      <c r="AH77" s="69">
        <v>52.94117647058824</v>
      </c>
      <c r="AI77" s="69">
        <v>41.1214953271028</v>
      </c>
      <c r="AJ77" s="113">
        <v>51.96961531784381</v>
      </c>
      <c r="AK77" s="114">
        <v>46.666666666666664</v>
      </c>
      <c r="AL77" s="106">
        <f t="shared" si="17"/>
        <v>46.666666666666664</v>
      </c>
      <c r="AM77" s="115">
        <v>57.556495119241106</v>
      </c>
      <c r="AN77" s="116">
        <f t="shared" si="18"/>
        <v>71.40208542520885</v>
      </c>
    </row>
    <row r="78" spans="1:40" ht="15">
      <c r="A78" s="15">
        <v>5541</v>
      </c>
      <c r="B78" s="16" t="s">
        <v>6</v>
      </c>
      <c r="C78" s="16" t="s">
        <v>185</v>
      </c>
      <c r="D78" s="17">
        <v>6</v>
      </c>
      <c r="E78" s="105">
        <v>39.48371538801461</v>
      </c>
      <c r="F78" s="45">
        <v>86.30087505087504</v>
      </c>
      <c r="G78" s="106">
        <f t="shared" si="10"/>
        <v>55.08943527563475</v>
      </c>
      <c r="H78" s="87">
        <v>6.99</v>
      </c>
      <c r="I78" s="107">
        <f t="shared" si="11"/>
        <v>6.99</v>
      </c>
      <c r="J78" s="108">
        <f t="shared" si="12"/>
        <v>35.849661165380844</v>
      </c>
      <c r="K78" s="109">
        <v>75.96153846153845</v>
      </c>
      <c r="L78" s="56">
        <v>0</v>
      </c>
      <c r="M78" s="110">
        <f t="shared" si="13"/>
        <v>59.08119658119657</v>
      </c>
      <c r="N78" s="111">
        <v>97.5</v>
      </c>
      <c r="O78" s="52">
        <v>99.82</v>
      </c>
      <c r="P78" s="57">
        <v>99.14475768134304</v>
      </c>
      <c r="Q78" s="58">
        <v>100</v>
      </c>
      <c r="R78" s="106">
        <f t="shared" si="14"/>
        <v>99.11618942033576</v>
      </c>
      <c r="S78" s="109">
        <v>100</v>
      </c>
      <c r="T78" s="52">
        <v>78.43055555555554</v>
      </c>
      <c r="U78" s="52">
        <v>100</v>
      </c>
      <c r="V78" s="52">
        <v>0</v>
      </c>
      <c r="W78" s="52">
        <v>25</v>
      </c>
      <c r="X78" s="110">
        <f t="shared" si="19"/>
        <v>72.73263888888889</v>
      </c>
      <c r="Y78" s="112">
        <f t="shared" si="15"/>
        <v>76.26085582818266</v>
      </c>
      <c r="Z78" s="46">
        <v>19.31034482758621</v>
      </c>
      <c r="AA78" s="46">
        <v>30.555555555555557</v>
      </c>
      <c r="AB78" s="46">
        <v>0</v>
      </c>
      <c r="AC78" s="46">
        <v>47.199999999999996</v>
      </c>
      <c r="AD78" s="46">
        <v>67.77777777777779</v>
      </c>
      <c r="AE78" s="106">
        <f t="shared" si="16"/>
        <v>32.11508620689656</v>
      </c>
      <c r="AF78" s="69">
        <v>68.42105263157895</v>
      </c>
      <c r="AG78" s="69">
        <v>81.25</v>
      </c>
      <c r="AH78" s="69">
        <v>70.58823529411765</v>
      </c>
      <c r="AI78" s="69">
        <v>56.074766355140184</v>
      </c>
      <c r="AJ78" s="113">
        <v>69.08351357020919</v>
      </c>
      <c r="AK78" s="114">
        <v>55.00000000000001</v>
      </c>
      <c r="AL78" s="106">
        <f t="shared" si="17"/>
        <v>55.00000000000001</v>
      </c>
      <c r="AM78" s="115">
        <v>46.550316262400614</v>
      </c>
      <c r="AN78" s="116">
        <f t="shared" si="18"/>
        <v>59.265455025887675</v>
      </c>
    </row>
    <row r="79" spans="1:40" ht="15">
      <c r="A79" s="15">
        <v>5543</v>
      </c>
      <c r="B79" s="16" t="s">
        <v>6</v>
      </c>
      <c r="C79" s="16" t="s">
        <v>186</v>
      </c>
      <c r="D79" s="17">
        <v>6</v>
      </c>
      <c r="E79" s="105">
        <v>20.899963800196648</v>
      </c>
      <c r="F79" s="45">
        <v>76.07549857549859</v>
      </c>
      <c r="G79" s="106">
        <f t="shared" si="10"/>
        <v>39.291808725297294</v>
      </c>
      <c r="H79" s="87">
        <v>35.856</v>
      </c>
      <c r="I79" s="107">
        <f t="shared" si="11"/>
        <v>35.856</v>
      </c>
      <c r="J79" s="108">
        <f t="shared" si="12"/>
        <v>37.917485235178376</v>
      </c>
      <c r="K79" s="109">
        <v>90.58823529411765</v>
      </c>
      <c r="L79" s="56">
        <v>0</v>
      </c>
      <c r="M79" s="110">
        <f t="shared" si="13"/>
        <v>70.45751633986929</v>
      </c>
      <c r="N79" s="111">
        <v>99.2857142857143</v>
      </c>
      <c r="O79" s="52">
        <v>99.03999999999999</v>
      </c>
      <c r="P79" s="57">
        <v>91.49623250807319</v>
      </c>
      <c r="Q79" s="58">
        <v>100</v>
      </c>
      <c r="R79" s="106">
        <f t="shared" si="14"/>
        <v>97.45548669844688</v>
      </c>
      <c r="S79" s="109">
        <v>100</v>
      </c>
      <c r="T79" s="52">
        <v>76.12962962962963</v>
      </c>
      <c r="U79" s="52">
        <v>100</v>
      </c>
      <c r="V79" s="52">
        <v>0</v>
      </c>
      <c r="W79" s="52">
        <v>25</v>
      </c>
      <c r="X79" s="110">
        <f t="shared" si="19"/>
        <v>72.1574074074074</v>
      </c>
      <c r="Y79" s="112">
        <f t="shared" si="15"/>
        <v>79.64083199622631</v>
      </c>
      <c r="Z79" s="46">
        <v>99.54022988505749</v>
      </c>
      <c r="AA79" s="46">
        <v>58.33333333333334</v>
      </c>
      <c r="AB79" s="46">
        <v>60</v>
      </c>
      <c r="AC79" s="46">
        <v>50.4</v>
      </c>
      <c r="AD79" s="46">
        <v>89.28571428571429</v>
      </c>
      <c r="AE79" s="106">
        <f t="shared" si="16"/>
        <v>73.26362889983581</v>
      </c>
      <c r="AF79" s="69">
        <v>63.1578947368421</v>
      </c>
      <c r="AG79" s="69">
        <v>62.5</v>
      </c>
      <c r="AH79" s="69">
        <v>58.82352941176471</v>
      </c>
      <c r="AI79" s="69">
        <v>52.336448598130836</v>
      </c>
      <c r="AJ79" s="113">
        <v>59.204468186684416</v>
      </c>
      <c r="AK79" s="114">
        <v>33.33333333333333</v>
      </c>
      <c r="AL79" s="106">
        <f t="shared" si="17"/>
        <v>33.33333333333333</v>
      </c>
      <c r="AM79" s="115">
        <v>61.52846026302827</v>
      </c>
      <c r="AN79" s="116">
        <f t="shared" si="18"/>
        <v>65.86245112405732</v>
      </c>
    </row>
    <row r="80" spans="1:40" ht="15">
      <c r="A80" s="15">
        <v>5576</v>
      </c>
      <c r="B80" s="16" t="s">
        <v>6</v>
      </c>
      <c r="C80" s="16" t="s">
        <v>187</v>
      </c>
      <c r="D80" s="17">
        <v>6</v>
      </c>
      <c r="E80" s="105">
        <v>59.723140805820684</v>
      </c>
      <c r="F80" s="45">
        <v>77.57936507936509</v>
      </c>
      <c r="G80" s="106">
        <f t="shared" si="10"/>
        <v>65.67521556366881</v>
      </c>
      <c r="H80" s="87">
        <v>63.96</v>
      </c>
      <c r="I80" s="107">
        <f t="shared" si="11"/>
        <v>63.96</v>
      </c>
      <c r="J80" s="108">
        <f t="shared" si="12"/>
        <v>64.98912933820128</v>
      </c>
      <c r="K80" s="109">
        <v>70.46979865771812</v>
      </c>
      <c r="L80" s="56">
        <v>100</v>
      </c>
      <c r="M80" s="110">
        <f t="shared" si="13"/>
        <v>77.03206562266965</v>
      </c>
      <c r="N80" s="111">
        <v>70</v>
      </c>
      <c r="O80" s="52">
        <v>99.77000000000001</v>
      </c>
      <c r="P80" s="57">
        <v>93.16770186335404</v>
      </c>
      <c r="Q80" s="58">
        <v>100</v>
      </c>
      <c r="R80" s="106">
        <f t="shared" si="14"/>
        <v>90.73442546583851</v>
      </c>
      <c r="S80" s="109">
        <v>81.25</v>
      </c>
      <c r="T80" s="52">
        <v>65.70023148148148</v>
      </c>
      <c r="U80" s="52">
        <v>100</v>
      </c>
      <c r="V80" s="52">
        <v>95.55555555555556</v>
      </c>
      <c r="W80" s="52">
        <v>0</v>
      </c>
      <c r="X80" s="110">
        <f t="shared" si="19"/>
        <v>73.68200231481481</v>
      </c>
      <c r="Y80" s="112">
        <f t="shared" si="15"/>
        <v>80.34480051397014</v>
      </c>
      <c r="Z80" s="46">
        <v>50.068965517241374</v>
      </c>
      <c r="AA80" s="46">
        <v>75.00000000000001</v>
      </c>
      <c r="AB80" s="46">
        <v>0</v>
      </c>
      <c r="AC80" s="46">
        <v>73.6</v>
      </c>
      <c r="AD80" s="46">
        <v>5.813953488372093</v>
      </c>
      <c r="AE80" s="106">
        <f t="shared" si="16"/>
        <v>41.469857658380114</v>
      </c>
      <c r="AF80" s="69">
        <v>89.47368421052632</v>
      </c>
      <c r="AG80" s="69">
        <v>81.25</v>
      </c>
      <c r="AH80" s="69">
        <v>58.82352941176471</v>
      </c>
      <c r="AI80" s="69">
        <v>65.42056074766354</v>
      </c>
      <c r="AJ80" s="113">
        <v>73.74194359248864</v>
      </c>
      <c r="AK80" s="114">
        <v>63.33333333333333</v>
      </c>
      <c r="AL80" s="106">
        <f t="shared" si="17"/>
        <v>63.33333333333333</v>
      </c>
      <c r="AM80" s="115">
        <v>54.448442375799694</v>
      </c>
      <c r="AN80" s="116">
        <f t="shared" si="18"/>
        <v>69.50475883736524</v>
      </c>
    </row>
    <row r="81" spans="1:40" ht="15">
      <c r="A81" s="15">
        <v>5579</v>
      </c>
      <c r="B81" s="16" t="s">
        <v>6</v>
      </c>
      <c r="C81" s="16" t="s">
        <v>188</v>
      </c>
      <c r="D81" s="17">
        <v>6</v>
      </c>
      <c r="E81" s="105">
        <v>53.34455364174914</v>
      </c>
      <c r="F81" s="45">
        <v>87.08384208384207</v>
      </c>
      <c r="G81" s="106">
        <f t="shared" si="10"/>
        <v>64.59098312244677</v>
      </c>
      <c r="H81" s="87">
        <v>35.25</v>
      </c>
      <c r="I81" s="107">
        <f t="shared" si="11"/>
        <v>35.25</v>
      </c>
      <c r="J81" s="108">
        <f t="shared" si="12"/>
        <v>52.854589873468065</v>
      </c>
      <c r="K81" s="109">
        <v>57.6271186440678</v>
      </c>
      <c r="L81" s="56">
        <v>100</v>
      </c>
      <c r="M81" s="110">
        <f t="shared" si="13"/>
        <v>67.04331450094162</v>
      </c>
      <c r="N81" s="111">
        <v>100</v>
      </c>
      <c r="O81" s="52">
        <v>98.51</v>
      </c>
      <c r="P81" s="57">
        <v>97.69331899127525</v>
      </c>
      <c r="Q81" s="58" t="s">
        <v>1</v>
      </c>
      <c r="R81" s="106">
        <f t="shared" si="14"/>
        <v>98.67273063896857</v>
      </c>
      <c r="S81" s="109">
        <v>84.30555555555554</v>
      </c>
      <c r="T81" s="52">
        <v>55.77430555555556</v>
      </c>
      <c r="U81" s="52">
        <v>100</v>
      </c>
      <c r="V81" s="52">
        <v>95.30744336569579</v>
      </c>
      <c r="W81" s="52">
        <v>25</v>
      </c>
      <c r="X81" s="110">
        <f t="shared" si="19"/>
        <v>75.05839569848975</v>
      </c>
      <c r="Y81" s="112">
        <f t="shared" si="15"/>
        <v>79.72955364832565</v>
      </c>
      <c r="Z81" s="46">
        <v>77.1264367816092</v>
      </c>
      <c r="AA81" s="46">
        <v>33.333333333333336</v>
      </c>
      <c r="AB81" s="46">
        <v>0</v>
      </c>
      <c r="AC81" s="46">
        <v>80.80000000000001</v>
      </c>
      <c r="AD81" s="46">
        <v>48.888888888888886</v>
      </c>
      <c r="AE81" s="106">
        <f t="shared" si="16"/>
        <v>49.84827586206897</v>
      </c>
      <c r="AF81" s="69">
        <v>52.63157894736842</v>
      </c>
      <c r="AG81" s="69">
        <v>81.25</v>
      </c>
      <c r="AH81" s="69">
        <v>58.82352941176471</v>
      </c>
      <c r="AI81" s="69">
        <v>64.48598130841121</v>
      </c>
      <c r="AJ81" s="113">
        <v>64.29777241688609</v>
      </c>
      <c r="AK81" s="114">
        <v>36.666666666666664</v>
      </c>
      <c r="AL81" s="106">
        <f t="shared" si="17"/>
        <v>36.666666666666664</v>
      </c>
      <c r="AM81" s="115">
        <v>51.06515310427307</v>
      </c>
      <c r="AN81" s="116">
        <f t="shared" si="18"/>
        <v>65.75524073013835</v>
      </c>
    </row>
    <row r="82" spans="1:40" ht="15">
      <c r="A82" s="15">
        <v>5585</v>
      </c>
      <c r="B82" s="16" t="s">
        <v>6</v>
      </c>
      <c r="C82" s="16" t="s">
        <v>189</v>
      </c>
      <c r="D82" s="17">
        <v>6</v>
      </c>
      <c r="E82" s="105">
        <v>51.16298349973829</v>
      </c>
      <c r="F82" s="45">
        <v>86.23626373626374</v>
      </c>
      <c r="G82" s="106">
        <f t="shared" si="10"/>
        <v>62.85407691191344</v>
      </c>
      <c r="H82" s="87">
        <v>24.682</v>
      </c>
      <c r="I82" s="107">
        <f t="shared" si="11"/>
        <v>24.682</v>
      </c>
      <c r="J82" s="108">
        <f t="shared" si="12"/>
        <v>47.58524614714806</v>
      </c>
      <c r="K82" s="109">
        <v>95.52631578947368</v>
      </c>
      <c r="L82" s="56">
        <v>100</v>
      </c>
      <c r="M82" s="110">
        <f t="shared" si="13"/>
        <v>96.52046783625732</v>
      </c>
      <c r="N82" s="111">
        <v>95.55555555555556</v>
      </c>
      <c r="O82" s="52">
        <v>98.65</v>
      </c>
      <c r="P82" s="57">
        <v>98.74917709019093</v>
      </c>
      <c r="Q82" s="58">
        <v>100</v>
      </c>
      <c r="R82" s="106">
        <f t="shared" si="14"/>
        <v>98.23868316143663</v>
      </c>
      <c r="S82" s="109">
        <v>95.83333333333334</v>
      </c>
      <c r="T82" s="52">
        <v>76.5159231200898</v>
      </c>
      <c r="U82" s="52">
        <v>100</v>
      </c>
      <c r="V82" s="52">
        <v>0</v>
      </c>
      <c r="W82" s="52">
        <v>0</v>
      </c>
      <c r="X82" s="110">
        <f t="shared" si="19"/>
        <v>68.08731411335579</v>
      </c>
      <c r="Y82" s="112">
        <f t="shared" si="15"/>
        <v>87.9716875489862</v>
      </c>
      <c r="Z82" s="46">
        <v>36.689655172413794</v>
      </c>
      <c r="AA82" s="46">
        <v>22.222222222222225</v>
      </c>
      <c r="AB82" s="46">
        <v>0</v>
      </c>
      <c r="AC82" s="46">
        <v>43.2</v>
      </c>
      <c r="AD82" s="46">
        <v>23.333333333333332</v>
      </c>
      <c r="AE82" s="106">
        <f t="shared" si="16"/>
        <v>25.814080459770118</v>
      </c>
      <c r="AF82" s="69">
        <v>68.42105263157895</v>
      </c>
      <c r="AG82" s="69">
        <v>75</v>
      </c>
      <c r="AH82" s="69">
        <v>52.94117647058824</v>
      </c>
      <c r="AI82" s="69">
        <v>35.51401869158878</v>
      </c>
      <c r="AJ82" s="113">
        <v>57.96906194843899</v>
      </c>
      <c r="AK82" s="114">
        <v>20</v>
      </c>
      <c r="AL82" s="106">
        <f t="shared" si="17"/>
        <v>20</v>
      </c>
      <c r="AM82" s="115">
        <v>33.22592609812779</v>
      </c>
      <c r="AN82" s="116">
        <f t="shared" si="18"/>
        <v>63.47067083336105</v>
      </c>
    </row>
    <row r="83" spans="1:40" ht="15">
      <c r="A83" s="15">
        <v>5591</v>
      </c>
      <c r="B83" s="16" t="s">
        <v>6</v>
      </c>
      <c r="C83" s="16" t="s">
        <v>190</v>
      </c>
      <c r="D83" s="17">
        <v>6</v>
      </c>
      <c r="E83" s="105">
        <v>60.07948955016038</v>
      </c>
      <c r="F83" s="45">
        <v>0</v>
      </c>
      <c r="G83" s="106">
        <f t="shared" si="10"/>
        <v>40.05299303344025</v>
      </c>
      <c r="H83" s="87">
        <v>28.906</v>
      </c>
      <c r="I83" s="107">
        <f t="shared" si="11"/>
        <v>28.906</v>
      </c>
      <c r="J83" s="108">
        <f t="shared" si="12"/>
        <v>35.59419582006415</v>
      </c>
      <c r="K83" s="109">
        <v>26.75675675675676</v>
      </c>
      <c r="L83" s="56">
        <v>100</v>
      </c>
      <c r="M83" s="110">
        <f t="shared" si="13"/>
        <v>43.033033033033036</v>
      </c>
      <c r="N83" s="111">
        <v>100</v>
      </c>
      <c r="O83" s="52">
        <v>99.49</v>
      </c>
      <c r="P83" s="57">
        <v>99.64174826844996</v>
      </c>
      <c r="Q83" s="58">
        <v>0</v>
      </c>
      <c r="R83" s="106">
        <f t="shared" si="14"/>
        <v>74.7829370671125</v>
      </c>
      <c r="S83" s="109">
        <v>95.69444444444444</v>
      </c>
      <c r="T83" s="52">
        <v>77.04166666666667</v>
      </c>
      <c r="U83" s="52">
        <v>100</v>
      </c>
      <c r="V83" s="52">
        <v>0</v>
      </c>
      <c r="W83" s="52">
        <v>0</v>
      </c>
      <c r="X83" s="110">
        <f t="shared" si="19"/>
        <v>68.18402777777777</v>
      </c>
      <c r="Y83" s="112">
        <f t="shared" si="15"/>
        <v>61.24132064225678</v>
      </c>
      <c r="Z83" s="46">
        <v>55.35632183908046</v>
      </c>
      <c r="AA83" s="46">
        <v>22.222222222222225</v>
      </c>
      <c r="AB83" s="46">
        <v>0</v>
      </c>
      <c r="AC83" s="46">
        <v>42.4</v>
      </c>
      <c r="AD83" s="46">
        <v>13.333333333333334</v>
      </c>
      <c r="AE83" s="106">
        <f t="shared" si="16"/>
        <v>28.45574712643678</v>
      </c>
      <c r="AF83" s="69">
        <v>78.94736842105263</v>
      </c>
      <c r="AG83" s="69">
        <v>75</v>
      </c>
      <c r="AH83" s="69">
        <v>58.82352941176471</v>
      </c>
      <c r="AI83" s="69">
        <v>30.8411214953271</v>
      </c>
      <c r="AJ83" s="113">
        <v>60.90300483203612</v>
      </c>
      <c r="AK83" s="114">
        <v>28.333333333333332</v>
      </c>
      <c r="AL83" s="106">
        <f t="shared" si="17"/>
        <v>28.333333333333332</v>
      </c>
      <c r="AM83" s="115">
        <v>37.08386642264258</v>
      </c>
      <c r="AN83" s="116">
        <f t="shared" si="18"/>
        <v>48.864659411934</v>
      </c>
    </row>
    <row r="84" spans="1:40" ht="15">
      <c r="A84" s="15">
        <v>5604</v>
      </c>
      <c r="B84" s="16" t="s">
        <v>6</v>
      </c>
      <c r="C84" s="16" t="s">
        <v>191</v>
      </c>
      <c r="D84" s="17">
        <v>6</v>
      </c>
      <c r="E84" s="105">
        <v>53.21513486057368</v>
      </c>
      <c r="F84" s="45">
        <v>72.65567765567765</v>
      </c>
      <c r="G84" s="106">
        <f t="shared" si="10"/>
        <v>59.695315792275</v>
      </c>
      <c r="H84" s="87">
        <v>33.394000000000005</v>
      </c>
      <c r="I84" s="107">
        <f t="shared" si="11"/>
        <v>33.394000000000005</v>
      </c>
      <c r="J84" s="108">
        <f t="shared" si="12"/>
        <v>49.174789475365</v>
      </c>
      <c r="K84" s="109">
        <v>84.98498498498499</v>
      </c>
      <c r="L84" s="56">
        <v>100</v>
      </c>
      <c r="M84" s="110">
        <f t="shared" si="13"/>
        <v>88.32165498832165</v>
      </c>
      <c r="N84" s="111">
        <v>97.14285714285714</v>
      </c>
      <c r="O84" s="52">
        <v>99.23</v>
      </c>
      <c r="P84" s="57">
        <v>98.46621528257565</v>
      </c>
      <c r="Q84" s="58">
        <v>100</v>
      </c>
      <c r="R84" s="106">
        <f t="shared" si="14"/>
        <v>98.7097681063582</v>
      </c>
      <c r="S84" s="109">
        <v>99.30555555555554</v>
      </c>
      <c r="T84" s="52">
        <v>83.63095238095238</v>
      </c>
      <c r="U84" s="52">
        <v>79.16666666666667</v>
      </c>
      <c r="V84" s="52">
        <v>0</v>
      </c>
      <c r="W84" s="52">
        <v>25</v>
      </c>
      <c r="X84" s="110">
        <f t="shared" si="19"/>
        <v>68.65079365079364</v>
      </c>
      <c r="Y84" s="112">
        <f t="shared" si="15"/>
        <v>85.35117555808438</v>
      </c>
      <c r="Z84" s="46">
        <v>47.08045977011494</v>
      </c>
      <c r="AA84" s="46">
        <v>41.66666666666667</v>
      </c>
      <c r="AB84" s="46">
        <v>60</v>
      </c>
      <c r="AC84" s="46">
        <v>72.8</v>
      </c>
      <c r="AD84" s="46">
        <v>7.777777777777778</v>
      </c>
      <c r="AE84" s="106">
        <f t="shared" si="16"/>
        <v>45.94094827586207</v>
      </c>
      <c r="AF84" s="69">
        <v>36.84210526315789</v>
      </c>
      <c r="AG84" s="69">
        <v>25</v>
      </c>
      <c r="AH84" s="69">
        <v>58.82352941176471</v>
      </c>
      <c r="AI84" s="69">
        <v>43.925233644859816</v>
      </c>
      <c r="AJ84" s="113">
        <v>41.14771707994561</v>
      </c>
      <c r="AK84" s="114">
        <v>46.666666666666664</v>
      </c>
      <c r="AL84" s="106">
        <f t="shared" si="17"/>
        <v>46.666666666666664</v>
      </c>
      <c r="AM84" s="115">
        <v>44.80789696844527</v>
      </c>
      <c r="AN84" s="116">
        <f t="shared" si="18"/>
        <v>65.95291476464877</v>
      </c>
    </row>
    <row r="85" spans="1:40" ht="15">
      <c r="A85" s="15">
        <v>5607</v>
      </c>
      <c r="B85" s="16" t="s">
        <v>6</v>
      </c>
      <c r="C85" s="16" t="s">
        <v>192</v>
      </c>
      <c r="D85" s="17">
        <v>5</v>
      </c>
      <c r="E85" s="105">
        <v>66.03867260990673</v>
      </c>
      <c r="F85" s="45">
        <v>82.24664224664224</v>
      </c>
      <c r="G85" s="106">
        <f t="shared" si="10"/>
        <v>71.44132915548522</v>
      </c>
      <c r="H85" s="87">
        <v>56.74000000000001</v>
      </c>
      <c r="I85" s="107">
        <f t="shared" si="11"/>
        <v>56.74000000000001</v>
      </c>
      <c r="J85" s="108">
        <f t="shared" si="12"/>
        <v>65.56079749329113</v>
      </c>
      <c r="K85" s="109">
        <v>91.5129151291513</v>
      </c>
      <c r="L85" s="52">
        <v>100</v>
      </c>
      <c r="M85" s="110">
        <f t="shared" si="13"/>
        <v>93.3989339893399</v>
      </c>
      <c r="N85" s="111">
        <v>100</v>
      </c>
      <c r="O85" s="52">
        <v>99.79</v>
      </c>
      <c r="P85" s="57">
        <v>99.76391231028667</v>
      </c>
      <c r="Q85" s="58">
        <v>100</v>
      </c>
      <c r="R85" s="106">
        <f t="shared" si="14"/>
        <v>99.88847807757168</v>
      </c>
      <c r="S85" s="109">
        <v>96.38888888888889</v>
      </c>
      <c r="T85" s="52">
        <v>76.85763888888889</v>
      </c>
      <c r="U85" s="52">
        <v>100</v>
      </c>
      <c r="V85" s="52">
        <v>0</v>
      </c>
      <c r="W85" s="52">
        <v>80</v>
      </c>
      <c r="X85" s="110">
        <f t="shared" si="19"/>
        <v>78.31163194444444</v>
      </c>
      <c r="Y85" s="112">
        <f t="shared" si="15"/>
        <v>90.64765144320752</v>
      </c>
      <c r="Z85" s="46">
        <v>62.18390804597701</v>
      </c>
      <c r="AA85" s="46">
        <v>58.333333333333336</v>
      </c>
      <c r="AB85" s="46">
        <v>0</v>
      </c>
      <c r="AC85" s="46">
        <v>57.599999999999994</v>
      </c>
      <c r="AD85" s="46">
        <v>5.319148936170213</v>
      </c>
      <c r="AE85" s="106">
        <f t="shared" si="16"/>
        <v>38.280817437026165</v>
      </c>
      <c r="AF85" s="69">
        <v>73.68421052631578</v>
      </c>
      <c r="AG85" s="69">
        <v>81.25</v>
      </c>
      <c r="AH85" s="69">
        <v>47.05882352941176</v>
      </c>
      <c r="AI85" s="69">
        <v>57.943925233644855</v>
      </c>
      <c r="AJ85" s="113">
        <v>64.9842398223431</v>
      </c>
      <c r="AK85" s="114">
        <v>55.00000000000001</v>
      </c>
      <c r="AL85" s="106">
        <f t="shared" si="17"/>
        <v>55.00000000000001</v>
      </c>
      <c r="AM85" s="115">
        <v>48.74556658570545</v>
      </c>
      <c r="AN85" s="116">
        <f t="shared" si="18"/>
        <v>73.05965519597362</v>
      </c>
    </row>
    <row r="86" spans="1:40" ht="15">
      <c r="A86" s="15">
        <v>5615</v>
      </c>
      <c r="B86" s="16" t="s">
        <v>6</v>
      </c>
      <c r="C86" s="16" t="s">
        <v>193</v>
      </c>
      <c r="D86" s="17">
        <v>2</v>
      </c>
      <c r="E86" s="105">
        <v>80.50638755313788</v>
      </c>
      <c r="F86" s="45">
        <v>75.7987382987383</v>
      </c>
      <c r="G86" s="106">
        <f t="shared" si="10"/>
        <v>78.93717113500469</v>
      </c>
      <c r="H86" s="87">
        <v>49.664</v>
      </c>
      <c r="I86" s="107">
        <f t="shared" si="11"/>
        <v>49.664</v>
      </c>
      <c r="J86" s="108">
        <f t="shared" si="12"/>
        <v>67.2279026810028</v>
      </c>
      <c r="K86" s="109">
        <v>88.23529411764706</v>
      </c>
      <c r="L86" s="56">
        <v>100</v>
      </c>
      <c r="M86" s="110">
        <f t="shared" si="13"/>
        <v>90.84967320261438</v>
      </c>
      <c r="N86" s="111">
        <v>100</v>
      </c>
      <c r="O86" s="52">
        <v>99.8</v>
      </c>
      <c r="P86" s="57">
        <v>98.60753507435237</v>
      </c>
      <c r="Q86" s="58">
        <v>100</v>
      </c>
      <c r="R86" s="106">
        <f t="shared" si="14"/>
        <v>99.6018837685881</v>
      </c>
      <c r="S86" s="109">
        <v>93.19444444444444</v>
      </c>
      <c r="T86" s="52">
        <v>0</v>
      </c>
      <c r="U86" s="52">
        <v>100</v>
      </c>
      <c r="V86" s="52">
        <v>84.78263838621123</v>
      </c>
      <c r="W86" s="52">
        <v>25</v>
      </c>
      <c r="X86" s="110">
        <f t="shared" si="19"/>
        <v>62.02144090938752</v>
      </c>
      <c r="Y86" s="112">
        <f t="shared" si="15"/>
        <v>84.42534624989338</v>
      </c>
      <c r="Z86" s="46">
        <v>7.793103448275862</v>
      </c>
      <c r="AA86" s="46">
        <v>36.111111111111114</v>
      </c>
      <c r="AB86" s="46">
        <v>40</v>
      </c>
      <c r="AC86" s="46">
        <v>76</v>
      </c>
      <c r="AD86" s="46">
        <v>95.1219512195122</v>
      </c>
      <c r="AE86" s="106">
        <f t="shared" si="16"/>
        <v>48.30447504906084</v>
      </c>
      <c r="AF86" s="69">
        <v>84.21052631578947</v>
      </c>
      <c r="AG86" s="69">
        <v>75</v>
      </c>
      <c r="AH86" s="69">
        <v>58.82352941176471</v>
      </c>
      <c r="AI86" s="69">
        <v>56.074766355140184</v>
      </c>
      <c r="AJ86" s="113">
        <v>68.52720552067359</v>
      </c>
      <c r="AK86" s="114">
        <v>63.33333333333333</v>
      </c>
      <c r="AL86" s="106">
        <f t="shared" si="17"/>
        <v>63.33333333333333</v>
      </c>
      <c r="AM86" s="115">
        <v>56.70297483167874</v>
      </c>
      <c r="AN86" s="116">
        <f t="shared" si="18"/>
        <v>72.66914611065087</v>
      </c>
    </row>
    <row r="87" spans="1:40" ht="15">
      <c r="A87" s="15">
        <v>5628</v>
      </c>
      <c r="B87" s="16" t="s">
        <v>6</v>
      </c>
      <c r="C87" s="16" t="s">
        <v>194</v>
      </c>
      <c r="D87" s="17">
        <v>6</v>
      </c>
      <c r="E87" s="105">
        <v>42.09824292350917</v>
      </c>
      <c r="F87" s="45">
        <v>74.3503256003256</v>
      </c>
      <c r="G87" s="106">
        <f t="shared" si="10"/>
        <v>52.84893714911465</v>
      </c>
      <c r="H87" s="87">
        <v>85.38799999999999</v>
      </c>
      <c r="I87" s="107">
        <f t="shared" si="11"/>
        <v>85.38799999999999</v>
      </c>
      <c r="J87" s="108">
        <f t="shared" si="12"/>
        <v>65.86456228946878</v>
      </c>
      <c r="K87" s="109">
        <v>97.53694581280789</v>
      </c>
      <c r="L87" s="56">
        <v>100</v>
      </c>
      <c r="M87" s="110">
        <f t="shared" si="13"/>
        <v>98.08429118773947</v>
      </c>
      <c r="N87" s="111">
        <v>70</v>
      </c>
      <c r="O87" s="52">
        <v>99.96000000000001</v>
      </c>
      <c r="P87" s="57">
        <v>98.98058252427184</v>
      </c>
      <c r="Q87" s="58">
        <v>100</v>
      </c>
      <c r="R87" s="106">
        <f t="shared" si="14"/>
        <v>92.23514563106797</v>
      </c>
      <c r="S87" s="109">
        <v>92.22222222222221</v>
      </c>
      <c r="T87" s="52">
        <v>78.51851851851853</v>
      </c>
      <c r="U87" s="52">
        <v>100</v>
      </c>
      <c r="V87" s="52">
        <v>0</v>
      </c>
      <c r="W87" s="52">
        <v>25</v>
      </c>
      <c r="X87" s="110">
        <f t="shared" si="19"/>
        <v>70.81018518518519</v>
      </c>
      <c r="Y87" s="112">
        <f t="shared" si="15"/>
        <v>87.48485068878722</v>
      </c>
      <c r="Z87" s="46">
        <v>66.66666666666667</v>
      </c>
      <c r="AA87" s="46">
        <v>77.77777777777777</v>
      </c>
      <c r="AB87" s="46">
        <v>100</v>
      </c>
      <c r="AC87" s="46">
        <v>88.8</v>
      </c>
      <c r="AD87" s="46">
        <v>5.555555555555555</v>
      </c>
      <c r="AE87" s="106">
        <f t="shared" si="16"/>
        <v>67.69166666666668</v>
      </c>
      <c r="AF87" s="69">
        <v>68.42105263157895</v>
      </c>
      <c r="AG87" s="69">
        <v>81.25</v>
      </c>
      <c r="AH87" s="69">
        <v>64.70588235294117</v>
      </c>
      <c r="AI87" s="69">
        <v>71.96261682242991</v>
      </c>
      <c r="AJ87" s="113">
        <v>71.5848879517375</v>
      </c>
      <c r="AK87" s="114">
        <v>65</v>
      </c>
      <c r="AL87" s="106">
        <f t="shared" si="17"/>
        <v>65</v>
      </c>
      <c r="AM87" s="115">
        <v>68.1915256760189</v>
      </c>
      <c r="AN87" s="116">
        <f t="shared" si="18"/>
        <v>77.37279550509304</v>
      </c>
    </row>
    <row r="88" spans="1:40" ht="15">
      <c r="A88" s="15">
        <v>5631</v>
      </c>
      <c r="B88" s="16" t="s">
        <v>6</v>
      </c>
      <c r="C88" s="16" t="s">
        <v>195</v>
      </c>
      <c r="D88" s="17">
        <v>2</v>
      </c>
      <c r="E88" s="105">
        <v>29.757093204709882</v>
      </c>
      <c r="F88" s="45">
        <v>76.84167684167684</v>
      </c>
      <c r="G88" s="106">
        <f t="shared" si="10"/>
        <v>45.4519544170322</v>
      </c>
      <c r="H88" s="87">
        <v>48.45</v>
      </c>
      <c r="I88" s="107">
        <f t="shared" si="11"/>
        <v>48.45</v>
      </c>
      <c r="J88" s="108">
        <f t="shared" si="12"/>
        <v>46.65117265021932</v>
      </c>
      <c r="K88" s="109">
        <v>92.42819843342036</v>
      </c>
      <c r="L88" s="56">
        <v>100</v>
      </c>
      <c r="M88" s="110">
        <f t="shared" si="13"/>
        <v>94.1108210037714</v>
      </c>
      <c r="N88" s="111">
        <v>93.17460317460316</v>
      </c>
      <c r="O88" s="52">
        <v>99.53999999999999</v>
      </c>
      <c r="P88" s="57">
        <v>97.87887653598595</v>
      </c>
      <c r="Q88" s="58">
        <v>100</v>
      </c>
      <c r="R88" s="106">
        <f t="shared" si="14"/>
        <v>97.64836992764728</v>
      </c>
      <c r="S88" s="109">
        <v>96.52777777777779</v>
      </c>
      <c r="T88" s="56">
        <v>0</v>
      </c>
      <c r="U88" s="52">
        <v>100</v>
      </c>
      <c r="V88" s="52">
        <v>79.48717948717949</v>
      </c>
      <c r="W88" s="52">
        <v>80</v>
      </c>
      <c r="X88" s="110">
        <f t="shared" si="19"/>
        <v>69.06784188034189</v>
      </c>
      <c r="Y88" s="112">
        <f t="shared" si="15"/>
        <v>87.22908333991424</v>
      </c>
      <c r="Z88" s="46">
        <v>19.885057471264368</v>
      </c>
      <c r="AA88" s="46">
        <v>69.44444444444444</v>
      </c>
      <c r="AB88" s="46">
        <v>60</v>
      </c>
      <c r="AC88" s="46">
        <v>79.2</v>
      </c>
      <c r="AD88" s="46">
        <v>69.53125</v>
      </c>
      <c r="AE88" s="106">
        <f t="shared" si="16"/>
        <v>57.12920707614943</v>
      </c>
      <c r="AF88" s="69">
        <v>89.47368421052632</v>
      </c>
      <c r="AG88" s="69">
        <v>75</v>
      </c>
      <c r="AH88" s="69">
        <v>64.70588235294117</v>
      </c>
      <c r="AI88" s="69">
        <v>35.51401869158878</v>
      </c>
      <c r="AJ88" s="113">
        <v>66.17339631376406</v>
      </c>
      <c r="AK88" s="114">
        <v>56.666666666666664</v>
      </c>
      <c r="AL88" s="106">
        <f t="shared" si="17"/>
        <v>56.666666666666664</v>
      </c>
      <c r="AM88" s="115">
        <v>59.44848279095011</v>
      </c>
      <c r="AN88" s="116">
        <f t="shared" si="18"/>
        <v>70.77932103728602</v>
      </c>
    </row>
    <row r="89" spans="1:40" ht="15">
      <c r="A89" s="15">
        <v>5642</v>
      </c>
      <c r="B89" s="16" t="s">
        <v>6</v>
      </c>
      <c r="C89" s="16" t="s">
        <v>196</v>
      </c>
      <c r="D89" s="17">
        <v>6</v>
      </c>
      <c r="E89" s="105">
        <v>63.507663922330224</v>
      </c>
      <c r="F89" s="45">
        <v>89.11070411070409</v>
      </c>
      <c r="G89" s="106">
        <f t="shared" si="10"/>
        <v>72.04201065178817</v>
      </c>
      <c r="H89" s="87">
        <v>77.83</v>
      </c>
      <c r="I89" s="107">
        <f t="shared" si="11"/>
        <v>77.83</v>
      </c>
      <c r="J89" s="108">
        <f t="shared" si="12"/>
        <v>74.3572063910729</v>
      </c>
      <c r="K89" s="109">
        <v>83.26996197718631</v>
      </c>
      <c r="L89" s="56">
        <v>100</v>
      </c>
      <c r="M89" s="110">
        <f t="shared" si="13"/>
        <v>86.98774820447824</v>
      </c>
      <c r="N89" s="111">
        <v>94.28571428571429</v>
      </c>
      <c r="O89" s="52">
        <v>99.21000000000001</v>
      </c>
      <c r="P89" s="57">
        <v>97.67375886524823</v>
      </c>
      <c r="Q89" s="58">
        <v>100</v>
      </c>
      <c r="R89" s="106">
        <f t="shared" si="14"/>
        <v>97.79236828774063</v>
      </c>
      <c r="S89" s="109">
        <v>98.61111111111111</v>
      </c>
      <c r="T89" s="52">
        <v>89.58333333333336</v>
      </c>
      <c r="U89" s="52">
        <v>100</v>
      </c>
      <c r="V89" s="52">
        <v>0</v>
      </c>
      <c r="W89" s="52">
        <v>0</v>
      </c>
      <c r="X89" s="110">
        <f t="shared" si="19"/>
        <v>72.04861111111111</v>
      </c>
      <c r="Y89" s="112">
        <f t="shared" si="15"/>
        <v>85.66470276124473</v>
      </c>
      <c r="Z89" s="46">
        <v>9.333333333333334</v>
      </c>
      <c r="AA89" s="46">
        <v>72.22222222222223</v>
      </c>
      <c r="AB89" s="46">
        <v>0</v>
      </c>
      <c r="AC89" s="46">
        <v>60.8</v>
      </c>
      <c r="AD89" s="46">
        <v>67.3913043478261</v>
      </c>
      <c r="AE89" s="106">
        <f t="shared" si="16"/>
        <v>39.91086956521739</v>
      </c>
      <c r="AF89" s="69">
        <v>84.21052631578947</v>
      </c>
      <c r="AG89" s="69">
        <v>68.75</v>
      </c>
      <c r="AH89" s="69">
        <v>29.411764705882355</v>
      </c>
      <c r="AI89" s="69">
        <v>33.64485981308411</v>
      </c>
      <c r="AJ89" s="113">
        <v>54.004287708688985</v>
      </c>
      <c r="AK89" s="114">
        <v>50</v>
      </c>
      <c r="AL89" s="106">
        <f t="shared" si="17"/>
        <v>50</v>
      </c>
      <c r="AM89" s="115">
        <v>45.686940490433</v>
      </c>
      <c r="AN89" s="116">
        <f t="shared" si="18"/>
        <v>71.40987480596685</v>
      </c>
    </row>
    <row r="90" spans="1:40" ht="15">
      <c r="A90" s="15">
        <v>5647</v>
      </c>
      <c r="B90" s="16" t="s">
        <v>6</v>
      </c>
      <c r="C90" s="16" t="s">
        <v>197</v>
      </c>
      <c r="D90" s="17">
        <v>6</v>
      </c>
      <c r="E90" s="105">
        <v>35.468204662850766</v>
      </c>
      <c r="F90" s="45">
        <v>88.499185999186</v>
      </c>
      <c r="G90" s="106">
        <f t="shared" si="10"/>
        <v>53.14519844162918</v>
      </c>
      <c r="H90" s="87">
        <v>34.616</v>
      </c>
      <c r="I90" s="107">
        <f t="shared" si="11"/>
        <v>34.616</v>
      </c>
      <c r="J90" s="108">
        <f t="shared" si="12"/>
        <v>45.73351906497751</v>
      </c>
      <c r="K90" s="109">
        <v>83.33333333333334</v>
      </c>
      <c r="L90" s="56">
        <v>100</v>
      </c>
      <c r="M90" s="110">
        <f t="shared" si="13"/>
        <v>87.03703703703704</v>
      </c>
      <c r="N90" s="111">
        <v>100</v>
      </c>
      <c r="O90" s="52">
        <v>99.21000000000001</v>
      </c>
      <c r="P90" s="57">
        <v>95.83333333333334</v>
      </c>
      <c r="Q90" s="58">
        <v>100</v>
      </c>
      <c r="R90" s="106">
        <f t="shared" si="14"/>
        <v>98.76083333333334</v>
      </c>
      <c r="S90" s="109">
        <v>93.47222222222223</v>
      </c>
      <c r="T90" s="52">
        <v>72.43121693121694</v>
      </c>
      <c r="U90" s="52">
        <v>95.37034999999999</v>
      </c>
      <c r="V90" s="52">
        <v>0</v>
      </c>
      <c r="W90" s="52">
        <v>25</v>
      </c>
      <c r="X90" s="110">
        <f t="shared" si="19"/>
        <v>68.44344728835979</v>
      </c>
      <c r="Y90" s="112">
        <f t="shared" si="15"/>
        <v>84.83870313227514</v>
      </c>
      <c r="Z90" s="46">
        <v>42.55172413793104</v>
      </c>
      <c r="AA90" s="46">
        <v>43.75</v>
      </c>
      <c r="AB90" s="46">
        <v>0</v>
      </c>
      <c r="AC90" s="46">
        <v>68</v>
      </c>
      <c r="AD90" s="46">
        <v>48.888888888888886</v>
      </c>
      <c r="AE90" s="106">
        <f t="shared" si="16"/>
        <v>40.757722701149426</v>
      </c>
      <c r="AF90" s="69">
        <v>47.368421052631575</v>
      </c>
      <c r="AG90" s="69">
        <v>81.25</v>
      </c>
      <c r="AH90" s="69">
        <v>17.647058823529413</v>
      </c>
      <c r="AI90" s="69">
        <v>0.9345794392523363</v>
      </c>
      <c r="AJ90" s="113">
        <v>36.80001482885333</v>
      </c>
      <c r="AK90" s="114">
        <v>36.666666666666664</v>
      </c>
      <c r="AL90" s="106">
        <f t="shared" si="17"/>
        <v>36.666666666666664</v>
      </c>
      <c r="AM90" s="115">
        <v>38.88412272830725</v>
      </c>
      <c r="AN90" s="116">
        <f t="shared" si="18"/>
        <v>63.23129219762525</v>
      </c>
    </row>
    <row r="91" spans="1:40" ht="15">
      <c r="A91" s="15">
        <v>5649</v>
      </c>
      <c r="B91" s="16" t="s">
        <v>6</v>
      </c>
      <c r="C91" s="16" t="s">
        <v>198</v>
      </c>
      <c r="D91" s="17">
        <v>6</v>
      </c>
      <c r="E91" s="105">
        <v>40.95496467257929</v>
      </c>
      <c r="F91" s="45">
        <v>70.63135938135939</v>
      </c>
      <c r="G91" s="106">
        <f t="shared" si="10"/>
        <v>50.847096242172654</v>
      </c>
      <c r="H91" s="87">
        <v>11.79</v>
      </c>
      <c r="I91" s="107">
        <f t="shared" si="11"/>
        <v>11.79</v>
      </c>
      <c r="J91" s="108">
        <f t="shared" si="12"/>
        <v>35.22425774530359</v>
      </c>
      <c r="K91" s="109">
        <v>92.28650137741047</v>
      </c>
      <c r="L91" s="56">
        <v>100</v>
      </c>
      <c r="M91" s="110">
        <f t="shared" si="13"/>
        <v>94.00061218243036</v>
      </c>
      <c r="N91" s="111">
        <v>96.42857142857143</v>
      </c>
      <c r="O91" s="52">
        <v>99.42</v>
      </c>
      <c r="P91" s="57">
        <v>92.031982354563</v>
      </c>
      <c r="Q91" s="58">
        <v>100</v>
      </c>
      <c r="R91" s="106">
        <f t="shared" si="14"/>
        <v>96.9701384457836</v>
      </c>
      <c r="S91" s="109">
        <v>99.30555555555554</v>
      </c>
      <c r="T91" s="52">
        <v>72.74652777777777</v>
      </c>
      <c r="U91" s="52">
        <v>100</v>
      </c>
      <c r="V91" s="52">
        <v>0</v>
      </c>
      <c r="W91" s="52">
        <v>0</v>
      </c>
      <c r="X91" s="110">
        <f t="shared" si="19"/>
        <v>68.01302083333333</v>
      </c>
      <c r="Y91" s="112">
        <f t="shared" si="15"/>
        <v>86.63483135499234</v>
      </c>
      <c r="Z91" s="46">
        <v>44.71264367816092</v>
      </c>
      <c r="AA91" s="46">
        <v>56.25000000000001</v>
      </c>
      <c r="AB91" s="46">
        <v>0</v>
      </c>
      <c r="AC91" s="46">
        <v>38.4</v>
      </c>
      <c r="AD91" s="46">
        <v>24.719101123595504</v>
      </c>
      <c r="AE91" s="106">
        <f t="shared" si="16"/>
        <v>33.559867380214385</v>
      </c>
      <c r="AF91" s="69">
        <v>47.368421052631575</v>
      </c>
      <c r="AG91" s="69">
        <v>43.75</v>
      </c>
      <c r="AH91" s="69">
        <v>17.647058823529413</v>
      </c>
      <c r="AI91" s="69">
        <v>36.44859813084112</v>
      </c>
      <c r="AJ91" s="113">
        <v>36.30351950175053</v>
      </c>
      <c r="AK91" s="114">
        <v>33.33333333333333</v>
      </c>
      <c r="AL91" s="106">
        <f t="shared" si="17"/>
        <v>33.33333333333333</v>
      </c>
      <c r="AM91" s="115">
        <v>34.24620113658115</v>
      </c>
      <c r="AN91" s="116">
        <f t="shared" si="18"/>
        <v>60.63612756753123</v>
      </c>
    </row>
    <row r="92" spans="1:40" ht="15">
      <c r="A92" s="15">
        <v>5652</v>
      </c>
      <c r="B92" s="16" t="s">
        <v>6</v>
      </c>
      <c r="C92" s="16" t="s">
        <v>199</v>
      </c>
      <c r="D92" s="17">
        <v>6</v>
      </c>
      <c r="E92" s="105">
        <v>66.05313776157524</v>
      </c>
      <c r="F92" s="45">
        <v>78.24633699633699</v>
      </c>
      <c r="G92" s="106">
        <f t="shared" si="10"/>
        <v>70.11753750649582</v>
      </c>
      <c r="H92" s="87">
        <v>56.112</v>
      </c>
      <c r="I92" s="107">
        <f t="shared" si="11"/>
        <v>56.112</v>
      </c>
      <c r="J92" s="108">
        <f t="shared" si="12"/>
        <v>64.5153225038975</v>
      </c>
      <c r="K92" s="109">
        <v>96.875</v>
      </c>
      <c r="L92" s="56">
        <v>100</v>
      </c>
      <c r="M92" s="110">
        <f t="shared" si="13"/>
        <v>97.56944444444446</v>
      </c>
      <c r="N92" s="111">
        <v>100</v>
      </c>
      <c r="O92" s="52">
        <v>99.94</v>
      </c>
      <c r="P92" s="57">
        <v>91.25506072874494</v>
      </c>
      <c r="Q92" s="58">
        <v>100</v>
      </c>
      <c r="R92" s="106">
        <f t="shared" si="14"/>
        <v>97.79876518218623</v>
      </c>
      <c r="S92" s="109">
        <v>95.27777777777779</v>
      </c>
      <c r="T92" s="52">
        <v>86.45833333333334</v>
      </c>
      <c r="U92" s="52">
        <v>100</v>
      </c>
      <c r="V92" s="52">
        <v>78.99316345556247</v>
      </c>
      <c r="W92" s="52">
        <v>80</v>
      </c>
      <c r="X92" s="110">
        <f t="shared" si="19"/>
        <v>90.3081732097231</v>
      </c>
      <c r="Y92" s="112">
        <f t="shared" si="15"/>
        <v>95.31922028541099</v>
      </c>
      <c r="Z92" s="46">
        <v>63.49425287356322</v>
      </c>
      <c r="AA92" s="46">
        <v>66.66666666666667</v>
      </c>
      <c r="AB92" s="46">
        <v>80</v>
      </c>
      <c r="AC92" s="46">
        <v>80.80000000000001</v>
      </c>
      <c r="AD92" s="46">
        <v>87.91208791208791</v>
      </c>
      <c r="AE92" s="106">
        <f t="shared" si="16"/>
        <v>75.00707970190729</v>
      </c>
      <c r="AF92" s="69">
        <v>26.31578947368421</v>
      </c>
      <c r="AG92" s="69">
        <v>56.25</v>
      </c>
      <c r="AH92" s="69">
        <v>64.70588235294117</v>
      </c>
      <c r="AI92" s="69">
        <v>51.4018691588785</v>
      </c>
      <c r="AJ92" s="113">
        <v>49.66838524637597</v>
      </c>
      <c r="AK92" s="114">
        <v>56.666666666666664</v>
      </c>
      <c r="AL92" s="106">
        <f t="shared" si="17"/>
        <v>56.666666666666664</v>
      </c>
      <c r="AM92" s="115">
        <v>64.58201190671747</v>
      </c>
      <c r="AN92" s="116">
        <f t="shared" si="18"/>
        <v>79.93727821550024</v>
      </c>
    </row>
    <row r="93" spans="1:40" ht="15">
      <c r="A93" s="15">
        <v>5656</v>
      </c>
      <c r="B93" s="16" t="s">
        <v>6</v>
      </c>
      <c r="C93" s="16" t="s">
        <v>200</v>
      </c>
      <c r="D93" s="17">
        <v>6</v>
      </c>
      <c r="E93" s="105">
        <v>47.648052711479416</v>
      </c>
      <c r="F93" s="45">
        <v>77.90140415140417</v>
      </c>
      <c r="G93" s="106">
        <f t="shared" si="10"/>
        <v>57.73250319145433</v>
      </c>
      <c r="H93" s="87">
        <v>46.562</v>
      </c>
      <c r="I93" s="107">
        <f t="shared" si="11"/>
        <v>46.562</v>
      </c>
      <c r="J93" s="108">
        <f t="shared" si="12"/>
        <v>53.2643019148726</v>
      </c>
      <c r="K93" s="109">
        <v>96.60194174757282</v>
      </c>
      <c r="L93" s="56">
        <v>100</v>
      </c>
      <c r="M93" s="110">
        <f t="shared" si="13"/>
        <v>97.35706580366775</v>
      </c>
      <c r="N93" s="111">
        <v>97.14285714285714</v>
      </c>
      <c r="O93" s="52">
        <v>99.59</v>
      </c>
      <c r="P93" s="57">
        <v>99.85223494643517</v>
      </c>
      <c r="Q93" s="58">
        <v>100</v>
      </c>
      <c r="R93" s="106">
        <f t="shared" si="14"/>
        <v>99.14627302232307</v>
      </c>
      <c r="S93" s="109">
        <v>96.52777777777779</v>
      </c>
      <c r="T93" s="52">
        <v>0</v>
      </c>
      <c r="U93" s="52">
        <v>100</v>
      </c>
      <c r="V93" s="52">
        <v>0</v>
      </c>
      <c r="W93" s="52">
        <v>25</v>
      </c>
      <c r="X93" s="110">
        <f t="shared" si="19"/>
        <v>52.25694444444444</v>
      </c>
      <c r="Y93" s="112">
        <f t="shared" si="15"/>
        <v>83.49757327868599</v>
      </c>
      <c r="Z93" s="46">
        <v>12.528735632183908</v>
      </c>
      <c r="AA93" s="46">
        <v>38.88888888888889</v>
      </c>
      <c r="AB93" s="46">
        <v>100</v>
      </c>
      <c r="AC93" s="46">
        <v>16.8</v>
      </c>
      <c r="AD93" s="46">
        <v>67.85714285714286</v>
      </c>
      <c r="AE93" s="106">
        <f t="shared" si="16"/>
        <v>45.04706486042693</v>
      </c>
      <c r="AF93" s="69">
        <v>47.368421052631575</v>
      </c>
      <c r="AG93" s="69">
        <v>50</v>
      </c>
      <c r="AH93" s="69">
        <v>82.35294117647058</v>
      </c>
      <c r="AI93" s="69">
        <v>32.71028037383177</v>
      </c>
      <c r="AJ93" s="113">
        <v>53.10791065073349</v>
      </c>
      <c r="AK93" s="114">
        <v>28.333333333333332</v>
      </c>
      <c r="AL93" s="106">
        <f t="shared" si="17"/>
        <v>28.333333333333332</v>
      </c>
      <c r="AM93" s="115">
        <v>43.85387743242329</v>
      </c>
      <c r="AN93" s="116">
        <f t="shared" si="18"/>
        <v>65.5578102520445</v>
      </c>
    </row>
    <row r="94" spans="1:40" ht="15">
      <c r="A94" s="15">
        <v>5658</v>
      </c>
      <c r="B94" s="16" t="s">
        <v>6</v>
      </c>
      <c r="C94" s="16" t="s">
        <v>201</v>
      </c>
      <c r="D94" s="17">
        <v>6</v>
      </c>
      <c r="E94" s="105">
        <v>68.55064218902693</v>
      </c>
      <c r="F94" s="45">
        <v>77.10622710622711</v>
      </c>
      <c r="G94" s="106">
        <f t="shared" si="10"/>
        <v>71.40250382809366</v>
      </c>
      <c r="H94" s="87">
        <v>22.904000000000003</v>
      </c>
      <c r="I94" s="107">
        <f t="shared" si="11"/>
        <v>22.904000000000003</v>
      </c>
      <c r="J94" s="108">
        <f t="shared" si="12"/>
        <v>52.00310229685619</v>
      </c>
      <c r="K94" s="109">
        <v>97.11538461538461</v>
      </c>
      <c r="L94" s="56">
        <v>100</v>
      </c>
      <c r="M94" s="110">
        <f t="shared" si="13"/>
        <v>97.75641025641025</v>
      </c>
      <c r="N94" s="111">
        <v>99.13043478260869</v>
      </c>
      <c r="O94" s="52">
        <v>99.88</v>
      </c>
      <c r="P94" s="57">
        <v>89.39197930142304</v>
      </c>
      <c r="Q94" s="58">
        <v>100</v>
      </c>
      <c r="R94" s="106">
        <f t="shared" si="14"/>
        <v>97.10060352100793</v>
      </c>
      <c r="S94" s="109">
        <v>96.52777777777779</v>
      </c>
      <c r="T94" s="52">
        <v>69.43287037037037</v>
      </c>
      <c r="U94" s="52">
        <v>100</v>
      </c>
      <c r="V94" s="52">
        <v>0</v>
      </c>
      <c r="W94" s="52">
        <v>0</v>
      </c>
      <c r="X94" s="110">
        <f t="shared" si="19"/>
        <v>66.49016203703704</v>
      </c>
      <c r="Y94" s="112">
        <f t="shared" si="15"/>
        <v>87.54135267088208</v>
      </c>
      <c r="Z94" s="46">
        <v>53.333333333333336</v>
      </c>
      <c r="AA94" s="46">
        <v>16.666666666666668</v>
      </c>
      <c r="AB94" s="46">
        <v>0</v>
      </c>
      <c r="AC94" s="46">
        <v>34.4</v>
      </c>
      <c r="AD94" s="46">
        <v>5.617977528089887</v>
      </c>
      <c r="AE94" s="106">
        <f t="shared" si="16"/>
        <v>23.96170411985019</v>
      </c>
      <c r="AF94" s="69">
        <v>47.368421052631575</v>
      </c>
      <c r="AG94" s="69">
        <v>68.75</v>
      </c>
      <c r="AH94" s="69">
        <v>41.17647058823529</v>
      </c>
      <c r="AI94" s="69">
        <v>42.99065420560748</v>
      </c>
      <c r="AJ94" s="113">
        <v>50.07138646161859</v>
      </c>
      <c r="AK94" s="114">
        <v>33.33333333333333</v>
      </c>
      <c r="AL94" s="106">
        <f t="shared" si="17"/>
        <v>33.33333333333333</v>
      </c>
      <c r="AM94" s="115">
        <v>32.798611920351725</v>
      </c>
      <c r="AN94" s="116">
        <f t="shared" si="18"/>
        <v>64.01088037091779</v>
      </c>
    </row>
    <row r="95" spans="1:40" ht="15">
      <c r="A95" s="15">
        <v>5659</v>
      </c>
      <c r="B95" s="16" t="s">
        <v>6</v>
      </c>
      <c r="C95" s="16" t="s">
        <v>202</v>
      </c>
      <c r="D95" s="17">
        <v>6</v>
      </c>
      <c r="E95" s="105">
        <v>45.52290004451598</v>
      </c>
      <c r="F95" s="45">
        <v>78.76068376068376</v>
      </c>
      <c r="G95" s="106">
        <f t="shared" si="10"/>
        <v>56.60216128323857</v>
      </c>
      <c r="H95" s="87">
        <v>21.55</v>
      </c>
      <c r="I95" s="107">
        <f t="shared" si="11"/>
        <v>21.55</v>
      </c>
      <c r="J95" s="108">
        <f t="shared" si="12"/>
        <v>42.58129676994314</v>
      </c>
      <c r="K95" s="109">
        <v>71.21951219512195</v>
      </c>
      <c r="L95" s="56">
        <v>0</v>
      </c>
      <c r="M95" s="110">
        <f t="shared" si="13"/>
        <v>55.392953929539296</v>
      </c>
      <c r="N95" s="111">
        <v>91.58730158730158</v>
      </c>
      <c r="O95" s="52">
        <v>99.51</v>
      </c>
      <c r="P95" s="57">
        <v>98.0220401243289</v>
      </c>
      <c r="Q95" s="58" t="s">
        <v>1</v>
      </c>
      <c r="R95" s="106">
        <f t="shared" si="14"/>
        <v>96.3128807076869</v>
      </c>
      <c r="S95" s="109">
        <v>95.13888888888889</v>
      </c>
      <c r="T95" s="52">
        <v>77.84722222222221</v>
      </c>
      <c r="U95" s="52">
        <v>100</v>
      </c>
      <c r="V95" s="52">
        <v>0</v>
      </c>
      <c r="W95" s="52">
        <v>25</v>
      </c>
      <c r="X95" s="110">
        <f t="shared" si="19"/>
        <v>71.37152777777777</v>
      </c>
      <c r="Y95" s="112">
        <f t="shared" si="15"/>
        <v>73.60047412998284</v>
      </c>
      <c r="Z95" s="46">
        <v>17.93103448275862</v>
      </c>
      <c r="AA95" s="46">
        <v>55.555555555555564</v>
      </c>
      <c r="AB95" s="46">
        <v>60</v>
      </c>
      <c r="AC95" s="46">
        <v>64</v>
      </c>
      <c r="AD95" s="46">
        <v>22.22222222222222</v>
      </c>
      <c r="AE95" s="106">
        <f t="shared" si="16"/>
        <v>42.31609195402299</v>
      </c>
      <c r="AF95" s="69">
        <v>57.89473684210527</v>
      </c>
      <c r="AG95" s="69">
        <v>81.25</v>
      </c>
      <c r="AH95" s="69">
        <v>47.05882352941176</v>
      </c>
      <c r="AI95" s="69">
        <v>63.55140186915887</v>
      </c>
      <c r="AJ95" s="113">
        <v>62.438740560168974</v>
      </c>
      <c r="AK95" s="114">
        <v>70</v>
      </c>
      <c r="AL95" s="106">
        <f t="shared" si="17"/>
        <v>70</v>
      </c>
      <c r="AM95" s="115">
        <v>53.21891319152398</v>
      </c>
      <c r="AN95" s="116">
        <f t="shared" si="18"/>
        <v>61.28217037643724</v>
      </c>
    </row>
    <row r="96" spans="1:40" ht="15">
      <c r="A96" s="15">
        <v>5660</v>
      </c>
      <c r="B96" s="16" t="s">
        <v>6</v>
      </c>
      <c r="C96" s="16" t="s">
        <v>203</v>
      </c>
      <c r="D96" s="17">
        <v>6</v>
      </c>
      <c r="E96" s="105">
        <v>56.93066596223806</v>
      </c>
      <c r="F96" s="45">
        <v>73.63960113960114</v>
      </c>
      <c r="G96" s="106">
        <f t="shared" si="10"/>
        <v>62.50031102135908</v>
      </c>
      <c r="H96" s="87">
        <v>76.584</v>
      </c>
      <c r="I96" s="107">
        <f t="shared" si="11"/>
        <v>76.584</v>
      </c>
      <c r="J96" s="108">
        <f t="shared" si="12"/>
        <v>68.13378661281544</v>
      </c>
      <c r="K96" s="109">
        <v>46.09053497942387</v>
      </c>
      <c r="L96" s="56">
        <v>100</v>
      </c>
      <c r="M96" s="110">
        <f t="shared" si="13"/>
        <v>58.070416095107454</v>
      </c>
      <c r="N96" s="111">
        <v>87.14285714285715</v>
      </c>
      <c r="O96" s="52">
        <v>99.64</v>
      </c>
      <c r="P96" s="57">
        <v>99.07007638658253</v>
      </c>
      <c r="Q96" s="58">
        <v>100</v>
      </c>
      <c r="R96" s="106">
        <f t="shared" si="14"/>
        <v>96.46323338235992</v>
      </c>
      <c r="S96" s="109">
        <v>98.61111111111111</v>
      </c>
      <c r="T96" s="52">
        <v>81.24007936507937</v>
      </c>
      <c r="U96" s="52">
        <v>100</v>
      </c>
      <c r="V96" s="52">
        <v>0</v>
      </c>
      <c r="W96" s="52">
        <v>0</v>
      </c>
      <c r="X96" s="110">
        <f t="shared" si="19"/>
        <v>69.96279761904762</v>
      </c>
      <c r="Y96" s="112">
        <f t="shared" si="15"/>
        <v>74.16167971468909</v>
      </c>
      <c r="Z96" s="46">
        <v>59.08045977011494</v>
      </c>
      <c r="AA96" s="46">
        <v>33.333333333333336</v>
      </c>
      <c r="AB96" s="46">
        <v>0</v>
      </c>
      <c r="AC96" s="46">
        <v>50.4</v>
      </c>
      <c r="AD96" s="46">
        <v>28.888888888888886</v>
      </c>
      <c r="AE96" s="106">
        <f t="shared" si="16"/>
        <v>35.8867816091954</v>
      </c>
      <c r="AF96" s="69">
        <v>63.1578947368421</v>
      </c>
      <c r="AG96" s="69">
        <v>50</v>
      </c>
      <c r="AH96" s="69">
        <v>11.76470588235294</v>
      </c>
      <c r="AI96" s="69">
        <v>28.971962616822427</v>
      </c>
      <c r="AJ96" s="113">
        <v>38.47364080900437</v>
      </c>
      <c r="AK96" s="114">
        <v>50</v>
      </c>
      <c r="AL96" s="106">
        <f t="shared" si="17"/>
        <v>50</v>
      </c>
      <c r="AM96" s="115">
        <v>39.39925440730538</v>
      </c>
      <c r="AN96" s="116">
        <f t="shared" si="18"/>
        <v>62.527373502099245</v>
      </c>
    </row>
    <row r="97" spans="1:40" ht="15">
      <c r="A97" s="15">
        <v>5664</v>
      </c>
      <c r="B97" s="16" t="s">
        <v>6</v>
      </c>
      <c r="C97" s="16" t="s">
        <v>204</v>
      </c>
      <c r="D97" s="17">
        <v>6</v>
      </c>
      <c r="E97" s="105">
        <v>65.30487001498543</v>
      </c>
      <c r="F97" s="45">
        <v>84.46682946682947</v>
      </c>
      <c r="G97" s="106">
        <f t="shared" si="10"/>
        <v>71.69218983226676</v>
      </c>
      <c r="H97" s="87">
        <v>55.6</v>
      </c>
      <c r="I97" s="107">
        <f t="shared" si="11"/>
        <v>55.6</v>
      </c>
      <c r="J97" s="108">
        <f t="shared" si="12"/>
        <v>65.25531389936006</v>
      </c>
      <c r="K97" s="109">
        <v>91.61676646706587</v>
      </c>
      <c r="L97" s="56">
        <v>100</v>
      </c>
      <c r="M97" s="110">
        <f t="shared" si="13"/>
        <v>93.47970725216234</v>
      </c>
      <c r="N97" s="111">
        <v>100</v>
      </c>
      <c r="O97" s="52">
        <v>99.69999999999999</v>
      </c>
      <c r="P97" s="57">
        <v>98.27681026581119</v>
      </c>
      <c r="Q97" s="58">
        <v>100</v>
      </c>
      <c r="R97" s="106">
        <f t="shared" si="14"/>
        <v>99.4942025664528</v>
      </c>
      <c r="S97" s="109">
        <v>100</v>
      </c>
      <c r="T97" s="52">
        <v>66.11111111111111</v>
      </c>
      <c r="U97" s="52">
        <v>100</v>
      </c>
      <c r="V97" s="52">
        <v>0</v>
      </c>
      <c r="W97" s="52">
        <v>25</v>
      </c>
      <c r="X97" s="110">
        <f t="shared" si="19"/>
        <v>69.65277777777777</v>
      </c>
      <c r="Y97" s="112">
        <f t="shared" si="15"/>
        <v>87.77972832093224</v>
      </c>
      <c r="Z97" s="46">
        <v>84.59770114942529</v>
      </c>
      <c r="AA97" s="46">
        <v>44.44444444444445</v>
      </c>
      <c r="AB97" s="46">
        <v>40</v>
      </c>
      <c r="AC97" s="46">
        <v>36</v>
      </c>
      <c r="AD97" s="46">
        <v>7.777777777777778</v>
      </c>
      <c r="AE97" s="106">
        <f t="shared" si="16"/>
        <v>45.191091954022994</v>
      </c>
      <c r="AF97" s="69">
        <v>63.1578947368421</v>
      </c>
      <c r="AG97" s="69">
        <v>56.25</v>
      </c>
      <c r="AH97" s="69">
        <v>64.70588235294117</v>
      </c>
      <c r="AI97" s="69">
        <v>40.18691588785047</v>
      </c>
      <c r="AJ97" s="113">
        <v>56.07517324440844</v>
      </c>
      <c r="AK97" s="114">
        <v>43.333333333333336</v>
      </c>
      <c r="AL97" s="106">
        <f t="shared" si="17"/>
        <v>43.333333333333336</v>
      </c>
      <c r="AM97" s="115">
        <v>47.72196190732119</v>
      </c>
      <c r="AN97" s="116">
        <f t="shared" si="18"/>
        <v>71.25751551253448</v>
      </c>
    </row>
    <row r="98" spans="1:40" ht="15">
      <c r="A98" s="15">
        <v>5665</v>
      </c>
      <c r="B98" s="16" t="s">
        <v>6</v>
      </c>
      <c r="C98" s="16" t="s">
        <v>205</v>
      </c>
      <c r="D98" s="17">
        <v>6</v>
      </c>
      <c r="E98" s="105">
        <v>37.19186560565871</v>
      </c>
      <c r="F98" s="45">
        <v>76.46164021164022</v>
      </c>
      <c r="G98" s="106">
        <f t="shared" si="10"/>
        <v>50.28179047431921</v>
      </c>
      <c r="H98" s="87">
        <v>0.2699999999999999</v>
      </c>
      <c r="I98" s="107">
        <f t="shared" si="11"/>
        <v>0.2699999999999999</v>
      </c>
      <c r="J98" s="108">
        <f t="shared" si="12"/>
        <v>30.277074284591524</v>
      </c>
      <c r="K98" s="109">
        <v>69.29577464788733</v>
      </c>
      <c r="L98" s="56">
        <v>0</v>
      </c>
      <c r="M98" s="110">
        <f t="shared" si="13"/>
        <v>53.89671361502348</v>
      </c>
      <c r="N98" s="111">
        <v>94.53416149068322</v>
      </c>
      <c r="O98" s="52">
        <v>99</v>
      </c>
      <c r="P98" s="57">
        <v>96.27190858913528</v>
      </c>
      <c r="Q98" s="58">
        <v>100</v>
      </c>
      <c r="R98" s="106">
        <f t="shared" si="14"/>
        <v>97.45151751995462</v>
      </c>
      <c r="S98" s="109">
        <v>98.47222222222221</v>
      </c>
      <c r="T98" s="56">
        <v>75.97800925925925</v>
      </c>
      <c r="U98" s="52">
        <v>100</v>
      </c>
      <c r="V98" s="52">
        <v>0</v>
      </c>
      <c r="W98" s="52">
        <v>0</v>
      </c>
      <c r="X98" s="110">
        <f t="shared" si="19"/>
        <v>68.61255787037037</v>
      </c>
      <c r="Y98" s="112">
        <f t="shared" si="15"/>
        <v>72.54332102631246</v>
      </c>
      <c r="Z98" s="46">
        <v>95.97701149425286</v>
      </c>
      <c r="AA98" s="46">
        <v>63.888888888888886</v>
      </c>
      <c r="AB98" s="46">
        <v>20</v>
      </c>
      <c r="AC98" s="46">
        <v>64.8</v>
      </c>
      <c r="AD98" s="46">
        <v>6.666666666666667</v>
      </c>
      <c r="AE98" s="106">
        <f t="shared" si="16"/>
        <v>53.12341954022988</v>
      </c>
      <c r="AF98" s="69">
        <v>63.1578947368421</v>
      </c>
      <c r="AG98" s="69">
        <v>81.25</v>
      </c>
      <c r="AH98" s="69">
        <v>76.47058823529412</v>
      </c>
      <c r="AI98" s="69">
        <v>65.42056074766354</v>
      </c>
      <c r="AJ98" s="113">
        <v>71.57476092994995</v>
      </c>
      <c r="AK98" s="114">
        <v>71.66666666666667</v>
      </c>
      <c r="AL98" s="106">
        <f t="shared" si="17"/>
        <v>71.66666666666667</v>
      </c>
      <c r="AM98" s="115">
        <v>61.75242666944259</v>
      </c>
      <c r="AN98" s="116">
        <f t="shared" si="18"/>
        <v>60.85280337090731</v>
      </c>
    </row>
    <row r="99" spans="1:40" ht="15">
      <c r="A99" s="15">
        <v>5667</v>
      </c>
      <c r="B99" s="16" t="s">
        <v>6</v>
      </c>
      <c r="C99" s="16" t="s">
        <v>206</v>
      </c>
      <c r="D99" s="17">
        <v>6</v>
      </c>
      <c r="E99" s="105">
        <v>65.79564436465269</v>
      </c>
      <c r="F99" s="45">
        <v>82.56817256817257</v>
      </c>
      <c r="G99" s="106">
        <f t="shared" si="10"/>
        <v>71.38648709915931</v>
      </c>
      <c r="H99" s="87">
        <v>1.71</v>
      </c>
      <c r="I99" s="107">
        <f t="shared" si="11"/>
        <v>1.71</v>
      </c>
      <c r="J99" s="108">
        <f t="shared" si="12"/>
        <v>43.51589225949558</v>
      </c>
      <c r="K99" s="109">
        <v>81.45454545454545</v>
      </c>
      <c r="L99" s="56">
        <v>100</v>
      </c>
      <c r="M99" s="110">
        <f t="shared" si="13"/>
        <v>85.57575757575758</v>
      </c>
      <c r="N99" s="111">
        <v>100</v>
      </c>
      <c r="O99" s="52">
        <v>99.47</v>
      </c>
      <c r="P99" s="57">
        <v>98.97292250233427</v>
      </c>
      <c r="Q99" s="58">
        <v>100</v>
      </c>
      <c r="R99" s="106">
        <f t="shared" si="14"/>
        <v>99.61073062558357</v>
      </c>
      <c r="S99" s="109">
        <v>91.38888888888889</v>
      </c>
      <c r="T99" s="52">
        <v>67.44791666666667</v>
      </c>
      <c r="U99" s="52">
        <v>100</v>
      </c>
      <c r="V99" s="52">
        <v>0</v>
      </c>
      <c r="W99" s="52">
        <v>0</v>
      </c>
      <c r="X99" s="110">
        <f t="shared" si="19"/>
        <v>64.70920138888889</v>
      </c>
      <c r="Y99" s="112">
        <f t="shared" si="15"/>
        <v>83.38965097190392</v>
      </c>
      <c r="Z99" s="46">
        <v>44.39080459770114</v>
      </c>
      <c r="AA99" s="46">
        <v>22.222222222222225</v>
      </c>
      <c r="AB99" s="46">
        <v>0</v>
      </c>
      <c r="AC99" s="46">
        <v>61.6</v>
      </c>
      <c r="AD99" s="46">
        <v>55.69620253164557</v>
      </c>
      <c r="AE99" s="106">
        <f t="shared" si="16"/>
        <v>37.25740579077549</v>
      </c>
      <c r="AF99" s="69">
        <v>63.1578947368421</v>
      </c>
      <c r="AG99" s="69">
        <v>75</v>
      </c>
      <c r="AH99" s="69">
        <v>64.70588235294117</v>
      </c>
      <c r="AI99" s="69">
        <v>53.271028037383175</v>
      </c>
      <c r="AJ99" s="113">
        <v>64.03370128179162</v>
      </c>
      <c r="AK99" s="114">
        <v>63.33333333333333</v>
      </c>
      <c r="AL99" s="106">
        <f t="shared" si="17"/>
        <v>63.33333333333333</v>
      </c>
      <c r="AM99" s="115">
        <v>49.61293676355803</v>
      </c>
      <c r="AN99" s="116">
        <f t="shared" si="18"/>
        <v>65.28188496691848</v>
      </c>
    </row>
    <row r="100" spans="1:40" ht="15">
      <c r="A100" s="15">
        <v>5670</v>
      </c>
      <c r="B100" s="16" t="s">
        <v>6</v>
      </c>
      <c r="C100" s="16" t="s">
        <v>207</v>
      </c>
      <c r="D100" s="17">
        <v>6</v>
      </c>
      <c r="E100" s="105">
        <v>54.21655880103642</v>
      </c>
      <c r="F100" s="45">
        <v>79.58333333333333</v>
      </c>
      <c r="G100" s="106">
        <f t="shared" si="10"/>
        <v>62.672150311802056</v>
      </c>
      <c r="H100" s="87">
        <v>50.209999999999994</v>
      </c>
      <c r="I100" s="107">
        <f t="shared" si="11"/>
        <v>50.209999999999994</v>
      </c>
      <c r="J100" s="108">
        <f t="shared" si="12"/>
        <v>57.68729018708123</v>
      </c>
      <c r="K100" s="109">
        <v>85.85365853658537</v>
      </c>
      <c r="L100" s="56">
        <v>0</v>
      </c>
      <c r="M100" s="110">
        <f t="shared" si="13"/>
        <v>66.77506775067751</v>
      </c>
      <c r="N100" s="111">
        <v>53.333333333333336</v>
      </c>
      <c r="O100" s="52">
        <v>99.34</v>
      </c>
      <c r="P100" s="57">
        <v>97.50462107208872</v>
      </c>
      <c r="Q100" s="58">
        <v>100</v>
      </c>
      <c r="R100" s="106">
        <f t="shared" si="14"/>
        <v>87.54448860135551</v>
      </c>
      <c r="S100" s="109">
        <v>95.55555555555556</v>
      </c>
      <c r="T100" s="52">
        <v>47.03125</v>
      </c>
      <c r="U100" s="52">
        <v>100</v>
      </c>
      <c r="V100" s="52">
        <v>0</v>
      </c>
      <c r="W100" s="52">
        <v>0</v>
      </c>
      <c r="X100" s="110">
        <f t="shared" si="19"/>
        <v>60.646701388888886</v>
      </c>
      <c r="Y100" s="112">
        <f t="shared" si="15"/>
        <v>71.46020518712211</v>
      </c>
      <c r="Z100" s="46">
        <v>90.75862068965517</v>
      </c>
      <c r="AA100" s="46">
        <v>33.333333333333336</v>
      </c>
      <c r="AB100" s="46">
        <v>0</v>
      </c>
      <c r="AC100" s="46">
        <v>42.4</v>
      </c>
      <c r="AD100" s="46">
        <v>5.555555555555555</v>
      </c>
      <c r="AE100" s="106">
        <f t="shared" si="16"/>
        <v>37.93132183908046</v>
      </c>
      <c r="AF100" s="69">
        <v>57.89473684210527</v>
      </c>
      <c r="AG100" s="69">
        <v>75</v>
      </c>
      <c r="AH100" s="69">
        <v>70.58823529411765</v>
      </c>
      <c r="AI100" s="69">
        <v>44.85981308411215</v>
      </c>
      <c r="AJ100" s="113">
        <v>62.085696305083765</v>
      </c>
      <c r="AK100" s="114">
        <v>36.666666666666664</v>
      </c>
      <c r="AL100" s="106">
        <f t="shared" si="17"/>
        <v>36.666666666666664</v>
      </c>
      <c r="AM100" s="115">
        <v>44.11955732886525</v>
      </c>
      <c r="AN100" s="116">
        <f t="shared" si="18"/>
        <v>60.50342782963688</v>
      </c>
    </row>
    <row r="101" spans="1:40" ht="15">
      <c r="A101" s="15">
        <v>5674</v>
      </c>
      <c r="B101" s="16" t="s">
        <v>6</v>
      </c>
      <c r="C101" s="16" t="s">
        <v>208</v>
      </c>
      <c r="D101" s="17">
        <v>6</v>
      </c>
      <c r="E101" s="105">
        <v>72.68169121567745</v>
      </c>
      <c r="F101" s="45">
        <v>82.08842083842084</v>
      </c>
      <c r="G101" s="106">
        <f t="shared" si="10"/>
        <v>75.81726775659192</v>
      </c>
      <c r="H101" s="87">
        <v>69.59599999999999</v>
      </c>
      <c r="I101" s="107">
        <f t="shared" si="11"/>
        <v>69.59599999999999</v>
      </c>
      <c r="J101" s="108">
        <f t="shared" si="12"/>
        <v>73.32876065395514</v>
      </c>
      <c r="K101" s="109">
        <v>93</v>
      </c>
      <c r="L101" s="56">
        <v>100</v>
      </c>
      <c r="M101" s="110">
        <f t="shared" si="13"/>
        <v>94.55555555555554</v>
      </c>
      <c r="N101" s="111">
        <v>96.42857142857143</v>
      </c>
      <c r="O101" s="52">
        <v>99.32999999999998</v>
      </c>
      <c r="P101" s="57">
        <v>98.94355568970722</v>
      </c>
      <c r="Q101" s="58">
        <v>0</v>
      </c>
      <c r="R101" s="106">
        <f t="shared" si="14"/>
        <v>73.67553177956967</v>
      </c>
      <c r="S101" s="109">
        <v>95.83333333333334</v>
      </c>
      <c r="T101" s="52">
        <v>86.25</v>
      </c>
      <c r="U101" s="52">
        <v>100</v>
      </c>
      <c r="V101" s="52">
        <v>0</v>
      </c>
      <c r="W101" s="52">
        <v>15</v>
      </c>
      <c r="X101" s="110">
        <f t="shared" si="19"/>
        <v>72.39583333333334</v>
      </c>
      <c r="Y101" s="112">
        <f t="shared" si="15"/>
        <v>80.78283683612895</v>
      </c>
      <c r="Z101" s="46">
        <v>9.10344827586207</v>
      </c>
      <c r="AA101" s="46">
        <v>25</v>
      </c>
      <c r="AB101" s="46">
        <v>0</v>
      </c>
      <c r="AC101" s="46">
        <v>88</v>
      </c>
      <c r="AD101" s="46">
        <v>54.44444444444444</v>
      </c>
      <c r="AE101" s="106">
        <f t="shared" si="16"/>
        <v>33.67169540229885</v>
      </c>
      <c r="AF101" s="69">
        <v>63.1578947368421</v>
      </c>
      <c r="AG101" s="69">
        <v>68.75</v>
      </c>
      <c r="AH101" s="69">
        <v>58.82352941176471</v>
      </c>
      <c r="AI101" s="69">
        <v>60.747663551401864</v>
      </c>
      <c r="AJ101" s="113">
        <v>62.869771925002176</v>
      </c>
      <c r="AK101" s="114">
        <v>55.00000000000001</v>
      </c>
      <c r="AL101" s="106">
        <f t="shared" si="17"/>
        <v>55.00000000000001</v>
      </c>
      <c r="AM101" s="115">
        <v>45.723510061226634</v>
      </c>
      <c r="AN101" s="116">
        <f t="shared" si="18"/>
        <v>68.77422356722349</v>
      </c>
    </row>
    <row r="102" spans="1:40" ht="15">
      <c r="A102" s="15">
        <v>5679</v>
      </c>
      <c r="B102" s="16" t="s">
        <v>6</v>
      </c>
      <c r="C102" s="16" t="s">
        <v>209</v>
      </c>
      <c r="D102" s="17">
        <v>6</v>
      </c>
      <c r="E102" s="105">
        <v>55.61266006590972</v>
      </c>
      <c r="F102" s="45">
        <v>75.66697191697192</v>
      </c>
      <c r="G102" s="106">
        <f t="shared" si="10"/>
        <v>62.29743068293045</v>
      </c>
      <c r="H102" s="87">
        <v>48.576</v>
      </c>
      <c r="I102" s="107">
        <f t="shared" si="11"/>
        <v>48.576</v>
      </c>
      <c r="J102" s="108">
        <f t="shared" si="12"/>
        <v>56.80885840975827</v>
      </c>
      <c r="K102" s="109">
        <v>82.31292517006803</v>
      </c>
      <c r="L102" s="56">
        <v>100</v>
      </c>
      <c r="M102" s="110">
        <f t="shared" si="13"/>
        <v>86.24338624338625</v>
      </c>
      <c r="N102" s="111">
        <v>100</v>
      </c>
      <c r="O102" s="52">
        <v>99.57</v>
      </c>
      <c r="P102" s="57">
        <v>99.9275887038378</v>
      </c>
      <c r="Q102" s="58">
        <v>100</v>
      </c>
      <c r="R102" s="106">
        <f t="shared" si="14"/>
        <v>99.87439717595944</v>
      </c>
      <c r="S102" s="109">
        <v>93.75</v>
      </c>
      <c r="T102" s="52">
        <v>75.14351851851852</v>
      </c>
      <c r="U102" s="52">
        <v>100</v>
      </c>
      <c r="V102" s="52">
        <v>77.12609970674487</v>
      </c>
      <c r="W102" s="52">
        <v>25</v>
      </c>
      <c r="X102" s="110">
        <f t="shared" si="19"/>
        <v>79.98914209297274</v>
      </c>
      <c r="Y102" s="112">
        <f t="shared" si="15"/>
        <v>88.60395161367735</v>
      </c>
      <c r="Z102" s="46">
        <v>94.4367816091954</v>
      </c>
      <c r="AA102" s="46">
        <v>33.333333333333336</v>
      </c>
      <c r="AB102" s="46">
        <v>0</v>
      </c>
      <c r="AC102" s="46">
        <v>72.8</v>
      </c>
      <c r="AD102" s="46">
        <v>10</v>
      </c>
      <c r="AE102" s="106">
        <f t="shared" si="16"/>
        <v>45.38419540229885</v>
      </c>
      <c r="AF102" s="69">
        <v>84.21052631578947</v>
      </c>
      <c r="AG102" s="69">
        <v>75</v>
      </c>
      <c r="AH102" s="69">
        <v>58.82352941176471</v>
      </c>
      <c r="AI102" s="69">
        <v>72.89719626168224</v>
      </c>
      <c r="AJ102" s="113">
        <v>72.73281299730911</v>
      </c>
      <c r="AK102" s="114">
        <v>51.66666666666667</v>
      </c>
      <c r="AL102" s="106">
        <f t="shared" si="17"/>
        <v>51.66666666666667</v>
      </c>
      <c r="AM102" s="115">
        <v>53.93365434717516</v>
      </c>
      <c r="AN102" s="116">
        <f t="shared" si="18"/>
        <v>71.84384379294288</v>
      </c>
    </row>
    <row r="103" spans="1:40" ht="15">
      <c r="A103" s="15">
        <v>5686</v>
      </c>
      <c r="B103" s="16" t="s">
        <v>6</v>
      </c>
      <c r="C103" s="16" t="s">
        <v>210</v>
      </c>
      <c r="D103" s="17">
        <v>6</v>
      </c>
      <c r="E103" s="105">
        <v>68.9846432118031</v>
      </c>
      <c r="F103" s="45">
        <v>83.41168091168092</v>
      </c>
      <c r="G103" s="106">
        <f t="shared" si="10"/>
        <v>73.79365577842904</v>
      </c>
      <c r="H103" s="87">
        <v>68.98400000000001</v>
      </c>
      <c r="I103" s="107">
        <f t="shared" si="11"/>
        <v>68.98400000000001</v>
      </c>
      <c r="J103" s="108">
        <f t="shared" si="12"/>
        <v>71.86979346705743</v>
      </c>
      <c r="K103" s="109">
        <v>95.87628865979381</v>
      </c>
      <c r="L103" s="56">
        <v>100</v>
      </c>
      <c r="M103" s="110">
        <f t="shared" si="13"/>
        <v>96.79266895761742</v>
      </c>
      <c r="N103" s="111">
        <v>98.88888888888889</v>
      </c>
      <c r="O103" s="52">
        <v>99.41</v>
      </c>
      <c r="P103" s="57">
        <v>89.50137510462753</v>
      </c>
      <c r="Q103" s="58">
        <v>0</v>
      </c>
      <c r="R103" s="106">
        <f t="shared" si="14"/>
        <v>71.9500659983791</v>
      </c>
      <c r="S103" s="109">
        <v>95.13888888888889</v>
      </c>
      <c r="T103" s="52">
        <v>71.02777777777779</v>
      </c>
      <c r="U103" s="52">
        <v>100</v>
      </c>
      <c r="V103" s="52">
        <v>0</v>
      </c>
      <c r="W103" s="52">
        <v>25</v>
      </c>
      <c r="X103" s="110">
        <f t="shared" si="19"/>
        <v>69.66666666666667</v>
      </c>
      <c r="Y103" s="112">
        <f t="shared" si="15"/>
        <v>80.16271527755693</v>
      </c>
      <c r="Z103" s="46">
        <v>91.97701149425286</v>
      </c>
      <c r="AA103" s="46">
        <v>88.8888888888889</v>
      </c>
      <c r="AB103" s="46">
        <v>100</v>
      </c>
      <c r="AC103" s="46">
        <v>86.4</v>
      </c>
      <c r="AD103" s="46">
        <v>19.101123595505616</v>
      </c>
      <c r="AE103" s="106">
        <f t="shared" si="16"/>
        <v>78.19238021438719</v>
      </c>
      <c r="AF103" s="69">
        <v>52.63157894736842</v>
      </c>
      <c r="AG103" s="69">
        <v>56.25</v>
      </c>
      <c r="AH103" s="69">
        <v>47.05882352941176</v>
      </c>
      <c r="AI103" s="69">
        <v>40.18691588785047</v>
      </c>
      <c r="AJ103" s="113">
        <v>49.03182959115766</v>
      </c>
      <c r="AK103" s="114">
        <v>43.333333333333336</v>
      </c>
      <c r="AL103" s="106">
        <f t="shared" si="17"/>
        <v>43.333333333333336</v>
      </c>
      <c r="AM103" s="115">
        <v>63.44442400531521</v>
      </c>
      <c r="AN103" s="116">
        <f t="shared" si="18"/>
        <v>73.48864353378451</v>
      </c>
    </row>
    <row r="104" spans="1:40" ht="15">
      <c r="A104" s="15">
        <v>5690</v>
      </c>
      <c r="B104" s="16" t="s">
        <v>6</v>
      </c>
      <c r="C104" s="18" t="s">
        <v>211</v>
      </c>
      <c r="D104" s="17">
        <v>6</v>
      </c>
      <c r="E104" s="105">
        <v>91.18571315165744</v>
      </c>
      <c r="F104" s="45">
        <v>93.93722018722018</v>
      </c>
      <c r="G104" s="106">
        <f t="shared" si="10"/>
        <v>92.10288216351168</v>
      </c>
      <c r="H104" s="87">
        <v>57.536</v>
      </c>
      <c r="I104" s="107">
        <f t="shared" si="11"/>
        <v>57.536</v>
      </c>
      <c r="J104" s="108">
        <f t="shared" si="12"/>
        <v>78.27612929810701</v>
      </c>
      <c r="K104" s="109">
        <v>85.14851485148515</v>
      </c>
      <c r="L104" s="56">
        <v>100</v>
      </c>
      <c r="M104" s="110">
        <f t="shared" si="13"/>
        <v>88.44884488448844</v>
      </c>
      <c r="N104" s="111">
        <v>98.88888888888889</v>
      </c>
      <c r="O104" s="52">
        <v>99.63</v>
      </c>
      <c r="P104" s="57">
        <v>98.83601506333447</v>
      </c>
      <c r="Q104" s="58">
        <v>100</v>
      </c>
      <c r="R104" s="106">
        <f t="shared" si="14"/>
        <v>99.33872598805584</v>
      </c>
      <c r="S104" s="109">
        <v>84.58333333333333</v>
      </c>
      <c r="T104" s="52">
        <v>83.14814814814815</v>
      </c>
      <c r="U104" s="52">
        <v>100</v>
      </c>
      <c r="V104" s="52">
        <v>0</v>
      </c>
      <c r="W104" s="52">
        <v>25</v>
      </c>
      <c r="X104" s="110">
        <f t="shared" si="19"/>
        <v>70.05787037037037</v>
      </c>
      <c r="Y104" s="112">
        <f t="shared" si="15"/>
        <v>86.04849499311223</v>
      </c>
      <c r="Z104" s="46">
        <v>100</v>
      </c>
      <c r="AA104" s="46">
        <v>83.33333333333333</v>
      </c>
      <c r="AB104" s="46">
        <v>100</v>
      </c>
      <c r="AC104" s="46">
        <v>84</v>
      </c>
      <c r="AD104" s="46">
        <v>5.555555555555555</v>
      </c>
      <c r="AE104" s="106">
        <f t="shared" si="16"/>
        <v>76.16666666666667</v>
      </c>
      <c r="AF104" s="69">
        <v>31.57894736842105</v>
      </c>
      <c r="AG104" s="69">
        <v>75</v>
      </c>
      <c r="AH104" s="69">
        <v>70.58823529411765</v>
      </c>
      <c r="AI104" s="69">
        <v>72.89719626168224</v>
      </c>
      <c r="AJ104" s="113">
        <v>62.51609473105524</v>
      </c>
      <c r="AK104" s="114">
        <v>73.33333333333333</v>
      </c>
      <c r="AL104" s="106">
        <f t="shared" si="17"/>
        <v>73.33333333333333</v>
      </c>
      <c r="AM104" s="115">
        <v>71.95984748383697</v>
      </c>
      <c r="AN104" s="116">
        <f t="shared" si="18"/>
        <v>80.2674276013286</v>
      </c>
    </row>
    <row r="105" spans="1:40" ht="15">
      <c r="A105" s="15">
        <v>5697</v>
      </c>
      <c r="B105" s="16" t="s">
        <v>6</v>
      </c>
      <c r="C105" s="16" t="s">
        <v>212</v>
      </c>
      <c r="D105" s="17">
        <v>6</v>
      </c>
      <c r="E105" s="105">
        <v>80.52087446733545</v>
      </c>
      <c r="F105" s="45">
        <v>95.42836792836793</v>
      </c>
      <c r="G105" s="106">
        <f t="shared" si="10"/>
        <v>85.49003895434626</v>
      </c>
      <c r="H105" s="87">
        <v>88.70200000000001</v>
      </c>
      <c r="I105" s="107">
        <f t="shared" si="11"/>
        <v>88.70200000000001</v>
      </c>
      <c r="J105" s="108">
        <f t="shared" si="12"/>
        <v>86.77482337260776</v>
      </c>
      <c r="K105" s="109">
        <v>99.29328621908127</v>
      </c>
      <c r="L105" s="56">
        <v>100</v>
      </c>
      <c r="M105" s="110">
        <f t="shared" si="13"/>
        <v>99.4503337259521</v>
      </c>
      <c r="N105" s="111">
        <v>100</v>
      </c>
      <c r="O105" s="52">
        <v>99.13</v>
      </c>
      <c r="P105" s="57">
        <v>97.85175467366349</v>
      </c>
      <c r="Q105" s="58">
        <v>100</v>
      </c>
      <c r="R105" s="106">
        <f t="shared" si="14"/>
        <v>99.24543866841587</v>
      </c>
      <c r="S105" s="109">
        <v>95.83333333333334</v>
      </c>
      <c r="T105" s="52">
        <v>84.375</v>
      </c>
      <c r="U105" s="52">
        <v>100</v>
      </c>
      <c r="V105" s="52">
        <v>92.99302473050095</v>
      </c>
      <c r="W105" s="52">
        <v>25</v>
      </c>
      <c r="X105" s="110">
        <f t="shared" si="19"/>
        <v>84.80121142464596</v>
      </c>
      <c r="Y105" s="112">
        <f t="shared" si="15"/>
        <v>94.69704817112255</v>
      </c>
      <c r="Z105" s="46">
        <v>54.804597701149426</v>
      </c>
      <c r="AA105" s="46">
        <v>69.44444444444444</v>
      </c>
      <c r="AB105" s="46">
        <v>20</v>
      </c>
      <c r="AC105" s="46">
        <v>59.199999999999996</v>
      </c>
      <c r="AD105" s="46">
        <v>10</v>
      </c>
      <c r="AE105" s="106">
        <f t="shared" si="16"/>
        <v>43.44698275862069</v>
      </c>
      <c r="AF105" s="69">
        <v>78.94736842105263</v>
      </c>
      <c r="AG105" s="69">
        <v>81.25</v>
      </c>
      <c r="AH105" s="69">
        <v>82.35294117647058</v>
      </c>
      <c r="AI105" s="69">
        <v>49.532710280373834</v>
      </c>
      <c r="AJ105" s="113">
        <v>73.02075496947427</v>
      </c>
      <c r="AK105" s="114">
        <v>50</v>
      </c>
      <c r="AL105" s="106">
        <f t="shared" si="17"/>
        <v>50</v>
      </c>
      <c r="AM105" s="115">
        <v>52.64392546312418</v>
      </c>
      <c r="AN105" s="116">
        <f t="shared" si="18"/>
        <v>80.49666639902007</v>
      </c>
    </row>
    <row r="106" spans="1:40" ht="15">
      <c r="A106" s="15">
        <v>5736</v>
      </c>
      <c r="B106" s="16" t="s">
        <v>6</v>
      </c>
      <c r="C106" s="16" t="s">
        <v>213</v>
      </c>
      <c r="D106" s="17">
        <v>6</v>
      </c>
      <c r="E106" s="105">
        <v>52.99049102913431</v>
      </c>
      <c r="F106" s="45">
        <v>75.71733821733822</v>
      </c>
      <c r="G106" s="106">
        <f t="shared" si="10"/>
        <v>60.56610675853561</v>
      </c>
      <c r="H106" s="87">
        <v>14.32</v>
      </c>
      <c r="I106" s="107">
        <f t="shared" si="11"/>
        <v>14.32</v>
      </c>
      <c r="J106" s="108">
        <f t="shared" si="12"/>
        <v>42.06766405512137</v>
      </c>
      <c r="K106" s="109">
        <v>46.049046321525886</v>
      </c>
      <c r="L106" s="56">
        <v>100</v>
      </c>
      <c r="M106" s="110">
        <f t="shared" si="13"/>
        <v>58.038147138964575</v>
      </c>
      <c r="N106" s="111">
        <v>66.03174603174602</v>
      </c>
      <c r="O106" s="52">
        <v>99.02</v>
      </c>
      <c r="P106" s="57">
        <v>95.28884582778248</v>
      </c>
      <c r="Q106" s="58">
        <v>100</v>
      </c>
      <c r="R106" s="106">
        <f t="shared" si="14"/>
        <v>90.08514796488213</v>
      </c>
      <c r="S106" s="109">
        <v>100</v>
      </c>
      <c r="T106" s="52">
        <v>70.72916666666666</v>
      </c>
      <c r="U106" s="52">
        <v>100</v>
      </c>
      <c r="V106" s="52">
        <v>0</v>
      </c>
      <c r="W106" s="52">
        <v>15</v>
      </c>
      <c r="X106" s="110">
        <f t="shared" si="19"/>
        <v>69.55729166666666</v>
      </c>
      <c r="Y106" s="112">
        <f t="shared" si="15"/>
        <v>71.97931365212285</v>
      </c>
      <c r="Z106" s="46">
        <v>70.59770114942529</v>
      </c>
      <c r="AA106" s="46">
        <v>27.777777777777782</v>
      </c>
      <c r="AB106" s="46">
        <v>0</v>
      </c>
      <c r="AC106" s="46">
        <v>75.2</v>
      </c>
      <c r="AD106" s="46">
        <v>5.319148936170213</v>
      </c>
      <c r="AE106" s="106">
        <f t="shared" si="16"/>
        <v>37.95509904622158</v>
      </c>
      <c r="AF106" s="69">
        <v>31.57894736842105</v>
      </c>
      <c r="AG106" s="69">
        <v>56.25</v>
      </c>
      <c r="AH106" s="69">
        <v>35.294117647058826</v>
      </c>
      <c r="AI106" s="69">
        <v>55.140186915887845</v>
      </c>
      <c r="AJ106" s="113">
        <v>44.56581298284193</v>
      </c>
      <c r="AK106" s="114">
        <v>51.66666666666667</v>
      </c>
      <c r="AL106" s="106">
        <f t="shared" si="17"/>
        <v>51.66666666666667</v>
      </c>
      <c r="AM106" s="115">
        <v>42.460269620076026</v>
      </c>
      <c r="AN106" s="116">
        <f t="shared" si="18"/>
        <v>57.14127052310851</v>
      </c>
    </row>
    <row r="107" spans="1:40" ht="15">
      <c r="A107" s="15">
        <v>5756</v>
      </c>
      <c r="B107" s="16" t="s">
        <v>6</v>
      </c>
      <c r="C107" s="16" t="s">
        <v>214</v>
      </c>
      <c r="D107" s="17">
        <v>6</v>
      </c>
      <c r="E107" s="105">
        <v>70.35395185576674</v>
      </c>
      <c r="F107" s="45">
        <v>81.87728937728937</v>
      </c>
      <c r="G107" s="106">
        <f t="shared" si="10"/>
        <v>74.19506436294094</v>
      </c>
      <c r="H107" s="87">
        <v>71.02799999999999</v>
      </c>
      <c r="I107" s="107">
        <f t="shared" si="11"/>
        <v>71.02799999999999</v>
      </c>
      <c r="J107" s="108">
        <f t="shared" si="12"/>
        <v>72.92823861776456</v>
      </c>
      <c r="K107" s="109">
        <v>97.37302977232925</v>
      </c>
      <c r="L107" s="56">
        <v>100</v>
      </c>
      <c r="M107" s="110">
        <f t="shared" si="13"/>
        <v>97.95680093403385</v>
      </c>
      <c r="N107" s="111">
        <v>100</v>
      </c>
      <c r="O107" s="52">
        <v>99.07000000000001</v>
      </c>
      <c r="P107" s="57">
        <v>96.63381543581211</v>
      </c>
      <c r="Q107" s="58">
        <v>100</v>
      </c>
      <c r="R107" s="106">
        <f t="shared" si="14"/>
        <v>98.92595385895302</v>
      </c>
      <c r="S107" s="109">
        <v>100</v>
      </c>
      <c r="T107" s="52">
        <v>78.4375</v>
      </c>
      <c r="U107" s="52">
        <v>100</v>
      </c>
      <c r="V107" s="52">
        <v>70.6648451730419</v>
      </c>
      <c r="W107" s="52">
        <v>50</v>
      </c>
      <c r="X107" s="110">
        <f t="shared" si="19"/>
        <v>84.69248064663023</v>
      </c>
      <c r="Y107" s="112">
        <f t="shared" si="15"/>
        <v>94.02234737803883</v>
      </c>
      <c r="Z107" s="46">
        <v>64.04597701149426</v>
      </c>
      <c r="AA107" s="46">
        <v>76.3888888888889</v>
      </c>
      <c r="AB107" s="46">
        <v>40</v>
      </c>
      <c r="AC107" s="46">
        <v>68.8</v>
      </c>
      <c r="AD107" s="46">
        <v>100</v>
      </c>
      <c r="AE107" s="106">
        <f t="shared" si="16"/>
        <v>69.48441091954024</v>
      </c>
      <c r="AF107" s="69">
        <v>84.21052631578947</v>
      </c>
      <c r="AG107" s="69">
        <v>62.5</v>
      </c>
      <c r="AH107" s="69">
        <v>64.70588235294117</v>
      </c>
      <c r="AI107" s="69">
        <v>65.42056074766354</v>
      </c>
      <c r="AJ107" s="113">
        <v>69.20924235409855</v>
      </c>
      <c r="AK107" s="114">
        <v>65</v>
      </c>
      <c r="AL107" s="106">
        <f t="shared" si="17"/>
        <v>65</v>
      </c>
      <c r="AM107" s="115">
        <v>68.51415045151441</v>
      </c>
      <c r="AN107" s="116">
        <f t="shared" si="18"/>
        <v>82.15106654802665</v>
      </c>
    </row>
    <row r="108" spans="1:40" ht="15">
      <c r="A108" s="15">
        <v>5761</v>
      </c>
      <c r="B108" s="16" t="s">
        <v>6</v>
      </c>
      <c r="C108" s="16" t="s">
        <v>215</v>
      </c>
      <c r="D108" s="17">
        <v>6</v>
      </c>
      <c r="E108" s="105">
        <v>54.53224921444797</v>
      </c>
      <c r="F108" s="45">
        <v>86.68040293040293</v>
      </c>
      <c r="G108" s="106">
        <f t="shared" si="10"/>
        <v>65.24830045309963</v>
      </c>
      <c r="H108" s="87">
        <v>30.61</v>
      </c>
      <c r="I108" s="107">
        <f t="shared" si="11"/>
        <v>30.61</v>
      </c>
      <c r="J108" s="108">
        <f t="shared" si="12"/>
        <v>51.39298027185978</v>
      </c>
      <c r="K108" s="109">
        <v>84.02366863905326</v>
      </c>
      <c r="L108" s="56">
        <v>0</v>
      </c>
      <c r="M108" s="110">
        <f t="shared" si="13"/>
        <v>65.3517422748192</v>
      </c>
      <c r="N108" s="111">
        <v>100</v>
      </c>
      <c r="O108" s="52">
        <v>99.49000000000001</v>
      </c>
      <c r="P108" s="57">
        <v>98.71202113606341</v>
      </c>
      <c r="Q108" s="58" t="s">
        <v>1</v>
      </c>
      <c r="R108" s="106">
        <f t="shared" si="14"/>
        <v>99.33854829095112</v>
      </c>
      <c r="S108" s="109">
        <v>97.22222222222221</v>
      </c>
      <c r="T108" s="56">
        <v>81.39880952380952</v>
      </c>
      <c r="U108" s="52">
        <v>100</v>
      </c>
      <c r="V108" s="52">
        <v>0</v>
      </c>
      <c r="W108" s="52">
        <v>15</v>
      </c>
      <c r="X108" s="110">
        <f t="shared" si="19"/>
        <v>71.53025793650794</v>
      </c>
      <c r="Y108" s="112">
        <f t="shared" si="15"/>
        <v>78.20464521172181</v>
      </c>
      <c r="Z108" s="46">
        <v>15.678160919540227</v>
      </c>
      <c r="AA108" s="46">
        <v>22.222222222222225</v>
      </c>
      <c r="AB108" s="46">
        <v>0</v>
      </c>
      <c r="AC108" s="46">
        <v>67.2</v>
      </c>
      <c r="AD108" s="46">
        <v>8.88888888888889</v>
      </c>
      <c r="AE108" s="106">
        <f t="shared" si="16"/>
        <v>22.35287356321839</v>
      </c>
      <c r="AF108" s="69">
        <v>42.10526315789473</v>
      </c>
      <c r="AG108" s="69">
        <v>75</v>
      </c>
      <c r="AH108" s="69">
        <v>5.88235294117647</v>
      </c>
      <c r="AI108" s="69">
        <v>19.626168224299064</v>
      </c>
      <c r="AJ108" s="113">
        <v>35.65344608084257</v>
      </c>
      <c r="AK108" s="114">
        <v>35</v>
      </c>
      <c r="AL108" s="106">
        <f t="shared" si="17"/>
        <v>35</v>
      </c>
      <c r="AM108" s="115">
        <v>28.429118188607827</v>
      </c>
      <c r="AN108" s="116">
        <f t="shared" si="18"/>
        <v>57.90965411681521</v>
      </c>
    </row>
    <row r="109" spans="1:40" ht="15">
      <c r="A109" s="15">
        <v>5789</v>
      </c>
      <c r="B109" s="16" t="s">
        <v>6</v>
      </c>
      <c r="C109" s="16" t="s">
        <v>216</v>
      </c>
      <c r="D109" s="17">
        <v>6</v>
      </c>
      <c r="E109" s="105">
        <v>61.24777664721336</v>
      </c>
      <c r="F109" s="45">
        <v>93.26923076923077</v>
      </c>
      <c r="G109" s="106">
        <f t="shared" si="10"/>
        <v>71.92159468788583</v>
      </c>
      <c r="H109" s="87">
        <v>71.324</v>
      </c>
      <c r="I109" s="107">
        <f t="shared" si="11"/>
        <v>71.324</v>
      </c>
      <c r="J109" s="108">
        <f t="shared" si="12"/>
        <v>71.68255681273149</v>
      </c>
      <c r="K109" s="109">
        <v>79.68036529680366</v>
      </c>
      <c r="L109" s="56">
        <v>100</v>
      </c>
      <c r="M109" s="110">
        <f t="shared" si="13"/>
        <v>84.19583967529174</v>
      </c>
      <c r="N109" s="111">
        <v>80</v>
      </c>
      <c r="O109" s="52">
        <v>99.89</v>
      </c>
      <c r="P109" s="57">
        <v>99.38631482049709</v>
      </c>
      <c r="Q109" s="58">
        <v>100</v>
      </c>
      <c r="R109" s="106">
        <f t="shared" si="14"/>
        <v>94.81907870512427</v>
      </c>
      <c r="S109" s="109">
        <v>80.83333333333333</v>
      </c>
      <c r="T109" s="52">
        <v>77.77777777777777</v>
      </c>
      <c r="U109" s="52">
        <v>100</v>
      </c>
      <c r="V109" s="52">
        <v>0</v>
      </c>
      <c r="W109" s="52">
        <v>15</v>
      </c>
      <c r="X109" s="110">
        <f t="shared" si="19"/>
        <v>66.52777777777777</v>
      </c>
      <c r="Y109" s="112">
        <f t="shared" si="15"/>
        <v>81.94149635763368</v>
      </c>
      <c r="Z109" s="46">
        <v>48.666666666666664</v>
      </c>
      <c r="AA109" s="46">
        <v>22.222222222222225</v>
      </c>
      <c r="AB109" s="46">
        <v>0</v>
      </c>
      <c r="AC109" s="46">
        <v>49.6</v>
      </c>
      <c r="AD109" s="46">
        <v>23.333333333333332</v>
      </c>
      <c r="AE109" s="106">
        <f t="shared" si="16"/>
        <v>30.008333333333333</v>
      </c>
      <c r="AF109" s="69">
        <v>63.1578947368421</v>
      </c>
      <c r="AG109" s="69">
        <v>75</v>
      </c>
      <c r="AH109" s="69">
        <v>58.82352941176471</v>
      </c>
      <c r="AI109" s="69">
        <v>39.25233644859813</v>
      </c>
      <c r="AJ109" s="113">
        <v>59.05844014930124</v>
      </c>
      <c r="AK109" s="114">
        <v>48.333333333333336</v>
      </c>
      <c r="AL109" s="106">
        <f t="shared" si="17"/>
        <v>48.333333333333336</v>
      </c>
      <c r="AM109" s="115">
        <v>41.42002848425811</v>
      </c>
      <c r="AN109" s="116">
        <f t="shared" si="18"/>
        <v>67.73326808664058</v>
      </c>
    </row>
    <row r="110" spans="1:40" ht="15">
      <c r="A110" s="15">
        <v>5790</v>
      </c>
      <c r="B110" s="16" t="s">
        <v>6</v>
      </c>
      <c r="C110" s="16" t="s">
        <v>217</v>
      </c>
      <c r="D110" s="17">
        <v>6</v>
      </c>
      <c r="E110" s="105">
        <v>50.44926806405936</v>
      </c>
      <c r="F110" s="45">
        <v>73.82478632478633</v>
      </c>
      <c r="G110" s="106">
        <f t="shared" si="10"/>
        <v>58.24110748430168</v>
      </c>
      <c r="H110" s="87">
        <v>8.783999999999999</v>
      </c>
      <c r="I110" s="107">
        <f t="shared" si="11"/>
        <v>8.783999999999999</v>
      </c>
      <c r="J110" s="108">
        <f t="shared" si="12"/>
        <v>38.458264490581</v>
      </c>
      <c r="K110" s="109">
        <v>83.84615384615385</v>
      </c>
      <c r="L110" s="56">
        <v>100</v>
      </c>
      <c r="M110" s="110">
        <f t="shared" si="13"/>
        <v>87.43589743589743</v>
      </c>
      <c r="N110" s="111">
        <v>80.31746031746032</v>
      </c>
      <c r="O110" s="52">
        <v>99.11</v>
      </c>
      <c r="P110" s="57">
        <v>96.99382838940872</v>
      </c>
      <c r="Q110" s="58" t="s">
        <v>1</v>
      </c>
      <c r="R110" s="106">
        <f t="shared" si="14"/>
        <v>92.08284180047575</v>
      </c>
      <c r="S110" s="109">
        <v>96.11111111111111</v>
      </c>
      <c r="T110" s="52">
        <v>86.41010802469135</v>
      </c>
      <c r="U110" s="52">
        <v>100</v>
      </c>
      <c r="V110" s="52">
        <v>97.71251931993817</v>
      </c>
      <c r="W110" s="52">
        <v>0</v>
      </c>
      <c r="X110" s="110">
        <f t="shared" si="19"/>
        <v>82.8443696989429</v>
      </c>
      <c r="Y110" s="112">
        <f t="shared" si="15"/>
        <v>87.45363075673704</v>
      </c>
      <c r="Z110" s="46">
        <v>57.12643678160919</v>
      </c>
      <c r="AA110" s="46">
        <v>30.555555555555557</v>
      </c>
      <c r="AB110" s="46">
        <v>0</v>
      </c>
      <c r="AC110" s="46">
        <v>40.8</v>
      </c>
      <c r="AD110" s="46">
        <v>53.333333333333336</v>
      </c>
      <c r="AE110" s="106">
        <f t="shared" si="16"/>
        <v>37.66077586206896</v>
      </c>
      <c r="AF110" s="69">
        <v>78.94736842105263</v>
      </c>
      <c r="AG110" s="69">
        <v>81.25</v>
      </c>
      <c r="AH110" s="69">
        <v>35.294117647058826</v>
      </c>
      <c r="AI110" s="69">
        <v>38.31775700934579</v>
      </c>
      <c r="AJ110" s="113">
        <v>58.45231076936431</v>
      </c>
      <c r="AK110" s="114">
        <v>33.33333333333333</v>
      </c>
      <c r="AL110" s="106">
        <f t="shared" si="17"/>
        <v>33.33333333333333</v>
      </c>
      <c r="AM110" s="115">
        <v>42.339696664933925</v>
      </c>
      <c r="AN110" s="116">
        <f t="shared" si="18"/>
        <v>64.1203772759649</v>
      </c>
    </row>
    <row r="111" spans="1:40" ht="15">
      <c r="A111" s="15">
        <v>5792</v>
      </c>
      <c r="B111" s="16" t="s">
        <v>6</v>
      </c>
      <c r="C111" s="16" t="s">
        <v>218</v>
      </c>
      <c r="D111" s="17">
        <v>6</v>
      </c>
      <c r="E111" s="105">
        <v>44.721654494075146</v>
      </c>
      <c r="F111" s="45">
        <v>96.96428571428571</v>
      </c>
      <c r="G111" s="106">
        <f t="shared" si="10"/>
        <v>62.135864900811995</v>
      </c>
      <c r="H111" s="87">
        <v>59.984</v>
      </c>
      <c r="I111" s="107">
        <f t="shared" si="11"/>
        <v>59.984</v>
      </c>
      <c r="J111" s="108">
        <f t="shared" si="12"/>
        <v>61.2751189404872</v>
      </c>
      <c r="K111" s="109">
        <v>88.70967741935483</v>
      </c>
      <c r="L111" s="56">
        <v>100</v>
      </c>
      <c r="M111" s="110">
        <f t="shared" si="13"/>
        <v>91.21863799283153</v>
      </c>
      <c r="N111" s="111">
        <v>100</v>
      </c>
      <c r="O111" s="52">
        <v>99.27</v>
      </c>
      <c r="P111" s="57">
        <v>99.07407407407408</v>
      </c>
      <c r="Q111" s="58">
        <v>100</v>
      </c>
      <c r="R111" s="106">
        <f t="shared" si="14"/>
        <v>99.58601851851851</v>
      </c>
      <c r="S111" s="109">
        <v>96.52777777777779</v>
      </c>
      <c r="T111" s="52">
        <v>86.52777777777777</v>
      </c>
      <c r="U111" s="52">
        <v>100</v>
      </c>
      <c r="V111" s="52">
        <v>0</v>
      </c>
      <c r="W111" s="52">
        <v>15</v>
      </c>
      <c r="X111" s="110">
        <f t="shared" si="19"/>
        <v>72.63888888888889</v>
      </c>
      <c r="Y111" s="112">
        <f t="shared" si="15"/>
        <v>87.95068004778972</v>
      </c>
      <c r="Z111" s="46">
        <v>45.97701149425287</v>
      </c>
      <c r="AA111" s="46">
        <v>63.888888888888886</v>
      </c>
      <c r="AB111" s="46">
        <v>0</v>
      </c>
      <c r="AC111" s="46">
        <v>54.400000000000006</v>
      </c>
      <c r="AD111" s="46">
        <v>100</v>
      </c>
      <c r="AE111" s="106">
        <f t="shared" si="16"/>
        <v>52.42341954022989</v>
      </c>
      <c r="AF111" s="69">
        <v>21.052631578947366</v>
      </c>
      <c r="AG111" s="69">
        <v>68.75</v>
      </c>
      <c r="AH111" s="69">
        <v>29.411764705882355</v>
      </c>
      <c r="AI111" s="69">
        <v>45.794392523364486</v>
      </c>
      <c r="AJ111" s="113">
        <v>41.25219720204855</v>
      </c>
      <c r="AK111" s="114">
        <v>40</v>
      </c>
      <c r="AL111" s="106">
        <f t="shared" si="17"/>
        <v>40</v>
      </c>
      <c r="AM111" s="115">
        <v>46.95974300866889</v>
      </c>
      <c r="AN111" s="116">
        <f t="shared" si="18"/>
        <v>70.31828671459296</v>
      </c>
    </row>
    <row r="112" spans="1:40" ht="15">
      <c r="A112" s="15">
        <v>5809</v>
      </c>
      <c r="B112" s="16" t="s">
        <v>6</v>
      </c>
      <c r="C112" s="16" t="s">
        <v>219</v>
      </c>
      <c r="D112" s="17">
        <v>6</v>
      </c>
      <c r="E112" s="105">
        <v>72.52971685883544</v>
      </c>
      <c r="F112" s="45">
        <v>71.31054131054131</v>
      </c>
      <c r="G112" s="106">
        <f t="shared" si="10"/>
        <v>72.12332500940406</v>
      </c>
      <c r="H112" s="87">
        <v>59.674</v>
      </c>
      <c r="I112" s="107">
        <f t="shared" si="11"/>
        <v>59.674</v>
      </c>
      <c r="J112" s="108">
        <f t="shared" si="12"/>
        <v>67.14359500564244</v>
      </c>
      <c r="K112" s="109">
        <v>87.64044943820225</v>
      </c>
      <c r="L112" s="56">
        <v>100</v>
      </c>
      <c r="M112" s="110">
        <f t="shared" si="13"/>
        <v>90.38701622971286</v>
      </c>
      <c r="N112" s="111">
        <v>91.78571428571428</v>
      </c>
      <c r="O112" s="52">
        <v>98.64999999999999</v>
      </c>
      <c r="P112" s="57">
        <v>100</v>
      </c>
      <c r="Q112" s="58">
        <v>100</v>
      </c>
      <c r="R112" s="106">
        <f t="shared" si="14"/>
        <v>97.60892857142856</v>
      </c>
      <c r="S112" s="109">
        <v>95.13888888888889</v>
      </c>
      <c r="T112" s="52">
        <v>73.34048821548821</v>
      </c>
      <c r="U112" s="52">
        <v>100</v>
      </c>
      <c r="V112" s="52">
        <v>0</v>
      </c>
      <c r="W112" s="52">
        <v>25</v>
      </c>
      <c r="X112" s="110">
        <f t="shared" si="19"/>
        <v>70.24484427609427</v>
      </c>
      <c r="Y112" s="112">
        <f t="shared" si="15"/>
        <v>86.25253315390393</v>
      </c>
      <c r="Z112" s="46">
        <v>63.05747126436781</v>
      </c>
      <c r="AA112" s="46">
        <v>72.91666666666667</v>
      </c>
      <c r="AB112" s="46">
        <v>0</v>
      </c>
      <c r="AC112" s="46">
        <v>49.6</v>
      </c>
      <c r="AD112" s="46">
        <v>100</v>
      </c>
      <c r="AE112" s="106">
        <f t="shared" si="16"/>
        <v>57.48624281609196</v>
      </c>
      <c r="AF112" s="69">
        <v>52.63157894736842</v>
      </c>
      <c r="AG112" s="69">
        <v>81.25</v>
      </c>
      <c r="AH112" s="69">
        <v>58.82352941176471</v>
      </c>
      <c r="AI112" s="69">
        <v>55.140186915887845</v>
      </c>
      <c r="AJ112" s="113">
        <v>61.96132381875525</v>
      </c>
      <c r="AK112" s="114">
        <v>35</v>
      </c>
      <c r="AL112" s="106">
        <f t="shared" si="17"/>
        <v>35</v>
      </c>
      <c r="AM112" s="115">
        <v>54.18234918691711</v>
      </c>
      <c r="AN112" s="116">
        <f t="shared" si="18"/>
        <v>72.80969033415558</v>
      </c>
    </row>
    <row r="113" spans="1:40" ht="15">
      <c r="A113" s="15">
        <v>5819</v>
      </c>
      <c r="B113" s="16" t="s">
        <v>6</v>
      </c>
      <c r="C113" s="16" t="s">
        <v>220</v>
      </c>
      <c r="D113" s="17">
        <v>6</v>
      </c>
      <c r="E113" s="105">
        <v>72.15096428072833</v>
      </c>
      <c r="F113" s="45">
        <v>76.57967032967032</v>
      </c>
      <c r="G113" s="106">
        <f t="shared" si="10"/>
        <v>73.62719963037566</v>
      </c>
      <c r="H113" s="87">
        <v>52.18800000000001</v>
      </c>
      <c r="I113" s="107">
        <f t="shared" si="11"/>
        <v>52.18800000000001</v>
      </c>
      <c r="J113" s="108">
        <f t="shared" si="12"/>
        <v>65.0515197782254</v>
      </c>
      <c r="K113" s="109">
        <v>92.64705882352942</v>
      </c>
      <c r="L113" s="56">
        <v>100</v>
      </c>
      <c r="M113" s="110">
        <f t="shared" si="13"/>
        <v>94.281045751634</v>
      </c>
      <c r="N113" s="111">
        <v>100</v>
      </c>
      <c r="O113" s="52">
        <v>99.76999999999998</v>
      </c>
      <c r="P113" s="57">
        <v>97.47095010252906</v>
      </c>
      <c r="Q113" s="58" t="s">
        <v>1</v>
      </c>
      <c r="R113" s="106">
        <f t="shared" si="14"/>
        <v>99.01839150290499</v>
      </c>
      <c r="S113" s="109">
        <v>94.16666666666667</v>
      </c>
      <c r="T113" s="52">
        <v>83.61111111111111</v>
      </c>
      <c r="U113" s="52">
        <v>100</v>
      </c>
      <c r="V113" s="52">
        <v>0</v>
      </c>
      <c r="W113" s="52">
        <v>0</v>
      </c>
      <c r="X113" s="110">
        <f t="shared" si="19"/>
        <v>69.44444444444444</v>
      </c>
      <c r="Y113" s="112">
        <f t="shared" si="15"/>
        <v>87.84928397374006</v>
      </c>
      <c r="Z113" s="46">
        <v>46.98850574712643</v>
      </c>
      <c r="AA113" s="46">
        <v>54.861111111111114</v>
      </c>
      <c r="AB113" s="46">
        <v>0</v>
      </c>
      <c r="AC113" s="46">
        <v>62.4</v>
      </c>
      <c r="AD113" s="46">
        <v>4.49438202247191</v>
      </c>
      <c r="AE113" s="106">
        <f t="shared" si="16"/>
        <v>34.57628139932843</v>
      </c>
      <c r="AF113" s="69">
        <v>36.84210526315789</v>
      </c>
      <c r="AG113" s="69">
        <v>68.75</v>
      </c>
      <c r="AH113" s="69">
        <v>47.05882352941176</v>
      </c>
      <c r="AI113" s="69">
        <v>46.728971962616825</v>
      </c>
      <c r="AJ113" s="113">
        <v>49.844975188796624</v>
      </c>
      <c r="AK113" s="114">
        <v>36.666666666666664</v>
      </c>
      <c r="AL113" s="106">
        <f t="shared" si="17"/>
        <v>36.666666666666664</v>
      </c>
      <c r="AM113" s="115">
        <v>39.066010129987596</v>
      </c>
      <c r="AN113" s="116">
        <f t="shared" si="18"/>
        <v>68.65474898151139</v>
      </c>
    </row>
    <row r="114" spans="1:40" ht="15">
      <c r="A114" s="15">
        <v>5837</v>
      </c>
      <c r="B114" s="16" t="s">
        <v>6</v>
      </c>
      <c r="C114" s="16" t="s">
        <v>221</v>
      </c>
      <c r="D114" s="17">
        <v>5</v>
      </c>
      <c r="E114" s="105">
        <v>61.74978027371617</v>
      </c>
      <c r="F114" s="45">
        <v>75.1409238909239</v>
      </c>
      <c r="G114" s="106">
        <f t="shared" si="10"/>
        <v>66.2134948127854</v>
      </c>
      <c r="H114" s="87">
        <v>57.47200000000001</v>
      </c>
      <c r="I114" s="107">
        <f t="shared" si="11"/>
        <v>57.47200000000001</v>
      </c>
      <c r="J114" s="108">
        <f t="shared" si="12"/>
        <v>62.71689688767124</v>
      </c>
      <c r="K114" s="109">
        <v>79.18454935622317</v>
      </c>
      <c r="L114" s="56">
        <v>100</v>
      </c>
      <c r="M114" s="110">
        <f t="shared" si="13"/>
        <v>83.81020505484025</v>
      </c>
      <c r="N114" s="111">
        <v>98.8235294117647</v>
      </c>
      <c r="O114" s="52">
        <v>98.50000000000001</v>
      </c>
      <c r="P114" s="57">
        <v>97.80258769543724</v>
      </c>
      <c r="Q114" s="58">
        <v>100</v>
      </c>
      <c r="R114" s="106">
        <f t="shared" si="14"/>
        <v>98.78152927680048</v>
      </c>
      <c r="S114" s="109">
        <v>96.94444444444444</v>
      </c>
      <c r="T114" s="52">
        <v>73.0150462962963</v>
      </c>
      <c r="U114" s="52">
        <v>100</v>
      </c>
      <c r="V114" s="52">
        <v>0</v>
      </c>
      <c r="W114" s="52">
        <v>15</v>
      </c>
      <c r="X114" s="110">
        <f t="shared" si="19"/>
        <v>69.36487268518519</v>
      </c>
      <c r="Y114" s="112">
        <f t="shared" si="15"/>
        <v>83.97852244757792</v>
      </c>
      <c r="Z114" s="46">
        <v>49.05747126436781</v>
      </c>
      <c r="AA114" s="46">
        <v>22.222222222222225</v>
      </c>
      <c r="AB114" s="46">
        <v>60</v>
      </c>
      <c r="AC114" s="46">
        <v>83.2</v>
      </c>
      <c r="AD114" s="46">
        <v>47.540983606557376</v>
      </c>
      <c r="AE114" s="106">
        <f t="shared" si="16"/>
        <v>52.19496890898813</v>
      </c>
      <c r="AF114" s="69">
        <v>89.47368421052632</v>
      </c>
      <c r="AG114" s="69">
        <v>81.25</v>
      </c>
      <c r="AH114" s="69">
        <v>70.58823529411765</v>
      </c>
      <c r="AI114" s="69">
        <v>44.85981308411215</v>
      </c>
      <c r="AJ114" s="113">
        <v>71.54293314718902</v>
      </c>
      <c r="AK114" s="114">
        <v>53.333333333333336</v>
      </c>
      <c r="AL114" s="106">
        <f t="shared" si="17"/>
        <v>53.333333333333336</v>
      </c>
      <c r="AM114" s="115">
        <v>57.582098924044075</v>
      </c>
      <c r="AN114" s="116">
        <f t="shared" si="18"/>
        <v>71.80727027853644</v>
      </c>
    </row>
    <row r="115" spans="1:40" ht="15">
      <c r="A115" s="15">
        <v>5842</v>
      </c>
      <c r="B115" s="16" t="s">
        <v>6</v>
      </c>
      <c r="C115" s="16" t="s">
        <v>222</v>
      </c>
      <c r="D115" s="17">
        <v>6</v>
      </c>
      <c r="E115" s="105">
        <v>70.86775293671846</v>
      </c>
      <c r="F115" s="45">
        <v>78.8476800976801</v>
      </c>
      <c r="G115" s="106">
        <f t="shared" si="10"/>
        <v>73.527728657039</v>
      </c>
      <c r="H115" s="87">
        <v>51.87799999999999</v>
      </c>
      <c r="I115" s="107">
        <f t="shared" si="11"/>
        <v>51.87799999999999</v>
      </c>
      <c r="J115" s="108">
        <f t="shared" si="12"/>
        <v>64.8678371942234</v>
      </c>
      <c r="K115" s="109">
        <v>0</v>
      </c>
      <c r="L115" s="56">
        <v>0</v>
      </c>
      <c r="M115" s="110">
        <f t="shared" si="13"/>
        <v>0</v>
      </c>
      <c r="N115" s="111">
        <v>79.68253968253968</v>
      </c>
      <c r="O115" s="52">
        <v>99.34</v>
      </c>
      <c r="P115" s="57">
        <v>94.22850412249706</v>
      </c>
      <c r="Q115" s="58" t="s">
        <v>1</v>
      </c>
      <c r="R115" s="106">
        <f t="shared" si="14"/>
        <v>91.02675396755286</v>
      </c>
      <c r="S115" s="109">
        <v>96.52777777777779</v>
      </c>
      <c r="T115" s="52">
        <v>64.96527777777777</v>
      </c>
      <c r="U115" s="52">
        <v>94.44443333333334</v>
      </c>
      <c r="V115" s="52">
        <v>0</v>
      </c>
      <c r="W115" s="52">
        <v>0</v>
      </c>
      <c r="X115" s="110">
        <f t="shared" si="19"/>
        <v>63.98437222222222</v>
      </c>
      <c r="Y115" s="112">
        <f t="shared" si="15"/>
        <v>49.60356038072803</v>
      </c>
      <c r="Z115" s="46">
        <v>84.62068965517241</v>
      </c>
      <c r="AA115" s="46">
        <v>76.3888888888889</v>
      </c>
      <c r="AB115" s="46">
        <v>20</v>
      </c>
      <c r="AC115" s="46">
        <v>72</v>
      </c>
      <c r="AD115" s="46">
        <v>22.22222222222222</v>
      </c>
      <c r="AE115" s="106">
        <f t="shared" si="16"/>
        <v>56.89475574712643</v>
      </c>
      <c r="AF115" s="69">
        <v>73.68421052631578</v>
      </c>
      <c r="AG115" s="69">
        <v>81.25</v>
      </c>
      <c r="AH115" s="69">
        <v>70.58823529411765</v>
      </c>
      <c r="AI115" s="69">
        <v>45.794392523364486</v>
      </c>
      <c r="AJ115" s="113">
        <v>67.82920958594949</v>
      </c>
      <c r="AK115" s="114">
        <v>46.666666666666664</v>
      </c>
      <c r="AL115" s="106">
        <f t="shared" si="17"/>
        <v>46.666666666666664</v>
      </c>
      <c r="AM115" s="115">
        <v>57.76499228805396</v>
      </c>
      <c r="AN115" s="116">
        <f t="shared" si="18"/>
        <v>55.104845315624885</v>
      </c>
    </row>
    <row r="116" spans="1:40" ht="15">
      <c r="A116" s="15">
        <v>5847</v>
      </c>
      <c r="B116" s="16" t="s">
        <v>6</v>
      </c>
      <c r="C116" s="16" t="s">
        <v>223</v>
      </c>
      <c r="D116" s="17">
        <v>6</v>
      </c>
      <c r="E116" s="105">
        <v>54.8283831732878</v>
      </c>
      <c r="F116" s="45">
        <v>85.61660561660561</v>
      </c>
      <c r="G116" s="106">
        <f t="shared" si="10"/>
        <v>65.09112398772706</v>
      </c>
      <c r="H116" s="87">
        <v>44.51</v>
      </c>
      <c r="I116" s="107">
        <f t="shared" si="11"/>
        <v>44.51</v>
      </c>
      <c r="J116" s="108">
        <f t="shared" si="12"/>
        <v>56.85867439263623</v>
      </c>
      <c r="K116" s="109">
        <v>77.4390243902439</v>
      </c>
      <c r="L116" s="56">
        <v>100</v>
      </c>
      <c r="M116" s="110">
        <f t="shared" si="13"/>
        <v>82.45257452574526</v>
      </c>
      <c r="N116" s="111">
        <v>100</v>
      </c>
      <c r="O116" s="52">
        <v>99.35</v>
      </c>
      <c r="P116" s="57">
        <v>99.40147329650092</v>
      </c>
      <c r="Q116" s="58">
        <v>100</v>
      </c>
      <c r="R116" s="106">
        <f t="shared" si="14"/>
        <v>99.68786832412523</v>
      </c>
      <c r="S116" s="109">
        <v>100</v>
      </c>
      <c r="T116" s="52">
        <v>55.972222222222214</v>
      </c>
      <c r="U116" s="52">
        <v>100</v>
      </c>
      <c r="V116" s="52">
        <v>92.7356801909308</v>
      </c>
      <c r="W116" s="52">
        <v>0</v>
      </c>
      <c r="X116" s="110">
        <f t="shared" si="19"/>
        <v>75.5850155794219</v>
      </c>
      <c r="Y116" s="112">
        <f t="shared" si="15"/>
        <v>85.77024967840337</v>
      </c>
      <c r="Z116" s="46">
        <v>48.71264367816092</v>
      </c>
      <c r="AA116" s="46">
        <v>33.333333333333336</v>
      </c>
      <c r="AB116" s="46">
        <v>0</v>
      </c>
      <c r="AC116" s="46">
        <v>36.8</v>
      </c>
      <c r="AD116" s="46">
        <v>53.57142857142857</v>
      </c>
      <c r="AE116" s="106">
        <f t="shared" si="16"/>
        <v>35.372803776683085</v>
      </c>
      <c r="AF116" s="69">
        <v>89.47368421052632</v>
      </c>
      <c r="AG116" s="69">
        <v>68.75</v>
      </c>
      <c r="AH116" s="69">
        <v>47.05882352941176</v>
      </c>
      <c r="AI116" s="69">
        <v>48.598130841121495</v>
      </c>
      <c r="AJ116" s="113">
        <v>63.47015964526489</v>
      </c>
      <c r="AK116" s="114">
        <v>45</v>
      </c>
      <c r="AL116" s="106">
        <f t="shared" si="17"/>
        <v>45</v>
      </c>
      <c r="AM116" s="115">
        <v>44.79087125296829</v>
      </c>
      <c r="AN116" s="116">
        <f t="shared" si="18"/>
        <v>67.69412109361943</v>
      </c>
    </row>
    <row r="117" spans="1:40" ht="15">
      <c r="A117" s="15">
        <v>5854</v>
      </c>
      <c r="B117" s="16" t="s">
        <v>6</v>
      </c>
      <c r="C117" s="16" t="s">
        <v>224</v>
      </c>
      <c r="D117" s="17">
        <v>6</v>
      </c>
      <c r="E117" s="105">
        <v>73.88688702889301</v>
      </c>
      <c r="F117" s="45">
        <v>75.27828652828653</v>
      </c>
      <c r="G117" s="106">
        <f t="shared" si="10"/>
        <v>74.35068686202418</v>
      </c>
      <c r="H117" s="87">
        <v>45.926</v>
      </c>
      <c r="I117" s="107">
        <f t="shared" si="11"/>
        <v>45.926</v>
      </c>
      <c r="J117" s="108">
        <f t="shared" si="12"/>
        <v>62.9808121172145</v>
      </c>
      <c r="K117" s="109">
        <v>44.38202247191011</v>
      </c>
      <c r="L117" s="56">
        <v>100</v>
      </c>
      <c r="M117" s="110">
        <f t="shared" si="13"/>
        <v>56.741573033707866</v>
      </c>
      <c r="N117" s="111">
        <v>100</v>
      </c>
      <c r="O117" s="52">
        <v>98.19</v>
      </c>
      <c r="P117" s="57">
        <v>93.4407096171802</v>
      </c>
      <c r="Q117" s="58">
        <v>100</v>
      </c>
      <c r="R117" s="106">
        <f t="shared" si="14"/>
        <v>97.90767740429504</v>
      </c>
      <c r="S117" s="109">
        <v>59.44444444444444</v>
      </c>
      <c r="T117" s="52">
        <v>61.16666666666667</v>
      </c>
      <c r="U117" s="52">
        <v>100</v>
      </c>
      <c r="V117" s="52">
        <v>0</v>
      </c>
      <c r="W117" s="52">
        <v>0</v>
      </c>
      <c r="X117" s="110">
        <f t="shared" si="19"/>
        <v>55.15277777777778</v>
      </c>
      <c r="Y117" s="112">
        <f t="shared" si="15"/>
        <v>69.40631195039813</v>
      </c>
      <c r="Z117" s="46">
        <v>2.919540229885057</v>
      </c>
      <c r="AA117" s="46">
        <v>33.333333333333336</v>
      </c>
      <c r="AB117" s="46">
        <v>0</v>
      </c>
      <c r="AC117" s="46">
        <v>53.6</v>
      </c>
      <c r="AD117" s="46">
        <v>5.555555555555555</v>
      </c>
      <c r="AE117" s="106">
        <f t="shared" si="16"/>
        <v>18.071551724137933</v>
      </c>
      <c r="AF117" s="69">
        <v>63.1578947368421</v>
      </c>
      <c r="AG117" s="69">
        <v>75</v>
      </c>
      <c r="AH117" s="69">
        <v>70.58823529411765</v>
      </c>
      <c r="AI117" s="69">
        <v>68.22429906542055</v>
      </c>
      <c r="AJ117" s="113">
        <v>69.24260727409508</v>
      </c>
      <c r="AK117" s="114">
        <v>58.333333333333336</v>
      </c>
      <c r="AL117" s="106">
        <f t="shared" si="17"/>
        <v>58.333333333333336</v>
      </c>
      <c r="AM117" s="115">
        <v>39.76952285929892</v>
      </c>
      <c r="AN117" s="116">
        <f t="shared" si="18"/>
        <v>59.230175256431636</v>
      </c>
    </row>
    <row r="118" spans="1:40" ht="15">
      <c r="A118" s="15">
        <v>5856</v>
      </c>
      <c r="B118" s="16" t="s">
        <v>6</v>
      </c>
      <c r="C118" s="16" t="s">
        <v>225</v>
      </c>
      <c r="D118" s="17">
        <v>6</v>
      </c>
      <c r="E118" s="105">
        <v>85.71000279212622</v>
      </c>
      <c r="F118" s="45">
        <v>81.81573056573056</v>
      </c>
      <c r="G118" s="106">
        <f t="shared" si="10"/>
        <v>84.41191204999433</v>
      </c>
      <c r="H118" s="87">
        <v>70.986</v>
      </c>
      <c r="I118" s="107">
        <f t="shared" si="11"/>
        <v>70.986</v>
      </c>
      <c r="J118" s="108">
        <f t="shared" si="12"/>
        <v>79.04154722999661</v>
      </c>
      <c r="K118" s="109">
        <v>90</v>
      </c>
      <c r="L118" s="56">
        <v>100</v>
      </c>
      <c r="M118" s="110">
        <f t="shared" si="13"/>
        <v>92.22222222222223</v>
      </c>
      <c r="N118" s="111">
        <v>98.88888888888889</v>
      </c>
      <c r="O118" s="52">
        <v>98.31</v>
      </c>
      <c r="P118" s="57">
        <v>91.55645981688708</v>
      </c>
      <c r="Q118" s="58">
        <v>100</v>
      </c>
      <c r="R118" s="106">
        <f t="shared" si="14"/>
        <v>97.188837176444</v>
      </c>
      <c r="S118" s="109">
        <v>97.91666666666666</v>
      </c>
      <c r="T118" s="52">
        <v>71.58333333333334</v>
      </c>
      <c r="U118" s="52">
        <v>100</v>
      </c>
      <c r="V118" s="52">
        <v>0</v>
      </c>
      <c r="W118" s="52">
        <v>25</v>
      </c>
      <c r="X118" s="110">
        <f t="shared" si="19"/>
        <v>70.5</v>
      </c>
      <c r="Y118" s="112">
        <f t="shared" si="15"/>
        <v>86.86042789646208</v>
      </c>
      <c r="Z118" s="46">
        <v>5.793103448275862</v>
      </c>
      <c r="AA118" s="46">
        <v>22.222222222222225</v>
      </c>
      <c r="AB118" s="46">
        <v>0</v>
      </c>
      <c r="AC118" s="46">
        <v>71.2</v>
      </c>
      <c r="AD118" s="46">
        <v>67.44186046511628</v>
      </c>
      <c r="AE118" s="106">
        <f t="shared" si="16"/>
        <v>31.610291365944935</v>
      </c>
      <c r="AF118" s="69">
        <v>21.052631578947366</v>
      </c>
      <c r="AG118" s="69">
        <v>62.5</v>
      </c>
      <c r="AH118" s="69">
        <v>35.294117647058826</v>
      </c>
      <c r="AI118" s="69">
        <v>45.794392523364486</v>
      </c>
      <c r="AJ118" s="113">
        <v>41.16028543734267</v>
      </c>
      <c r="AK118" s="114">
        <v>45</v>
      </c>
      <c r="AL118" s="106">
        <f t="shared" si="17"/>
        <v>45</v>
      </c>
      <c r="AM118" s="115">
        <v>36.83489817846201</v>
      </c>
      <c r="AN118" s="116">
        <f t="shared" si="18"/>
        <v>70.28899284776897</v>
      </c>
    </row>
    <row r="119" spans="1:40" ht="15">
      <c r="A119" s="15">
        <v>5858</v>
      </c>
      <c r="B119" s="16" t="s">
        <v>6</v>
      </c>
      <c r="C119" s="16" t="s">
        <v>226</v>
      </c>
      <c r="D119" s="17">
        <v>6</v>
      </c>
      <c r="E119" s="105">
        <v>75.02932895900227</v>
      </c>
      <c r="F119" s="45">
        <v>88.88176638176638</v>
      </c>
      <c r="G119" s="106">
        <f t="shared" si="10"/>
        <v>79.64680809992365</v>
      </c>
      <c r="H119" s="87">
        <v>39.25999999999999</v>
      </c>
      <c r="I119" s="107">
        <f t="shared" si="11"/>
        <v>39.25999999999999</v>
      </c>
      <c r="J119" s="108">
        <f t="shared" si="12"/>
        <v>63.49208485995419</v>
      </c>
      <c r="K119" s="109">
        <v>93.99141630901288</v>
      </c>
      <c r="L119" s="56">
        <v>100</v>
      </c>
      <c r="M119" s="110">
        <f t="shared" si="13"/>
        <v>95.32665712923225</v>
      </c>
      <c r="N119" s="111">
        <v>97.14285714285714</v>
      </c>
      <c r="O119" s="52">
        <v>99.26999999999998</v>
      </c>
      <c r="P119" s="57">
        <v>96.11768274188657</v>
      </c>
      <c r="Q119" s="58">
        <v>100</v>
      </c>
      <c r="R119" s="106">
        <f t="shared" si="14"/>
        <v>98.13263497118592</v>
      </c>
      <c r="S119" s="109">
        <v>96.52777777777779</v>
      </c>
      <c r="T119" s="52">
        <v>85.69444444444444</v>
      </c>
      <c r="U119" s="52">
        <v>100</v>
      </c>
      <c r="V119" s="52">
        <v>0</v>
      </c>
      <c r="W119" s="52">
        <v>0</v>
      </c>
      <c r="X119" s="110">
        <f t="shared" si="19"/>
        <v>70.55555555555556</v>
      </c>
      <c r="Y119" s="112">
        <f t="shared" si="15"/>
        <v>88.29781753508088</v>
      </c>
      <c r="Z119" s="46">
        <v>64.66666666666667</v>
      </c>
      <c r="AA119" s="46">
        <v>69.44444444444444</v>
      </c>
      <c r="AB119" s="46">
        <v>100</v>
      </c>
      <c r="AC119" s="46">
        <v>60.8</v>
      </c>
      <c r="AD119" s="46">
        <v>5.555555555555555</v>
      </c>
      <c r="AE119" s="106">
        <f t="shared" si="16"/>
        <v>60.37916666666666</v>
      </c>
      <c r="AF119" s="69">
        <v>68.42105263157895</v>
      </c>
      <c r="AG119" s="69">
        <v>81.25</v>
      </c>
      <c r="AH119" s="69">
        <v>70.58823529411765</v>
      </c>
      <c r="AI119" s="69">
        <v>54.20560747663551</v>
      </c>
      <c r="AJ119" s="113">
        <v>68.61622385058303</v>
      </c>
      <c r="AK119" s="114">
        <v>46.666666666666664</v>
      </c>
      <c r="AL119" s="106">
        <f t="shared" si="17"/>
        <v>46.666666666666664</v>
      </c>
      <c r="AM119" s="115">
        <v>59.833215249044365</v>
      </c>
      <c r="AN119" s="116">
        <f t="shared" si="18"/>
        <v>74.79729031424459</v>
      </c>
    </row>
    <row r="120" spans="1:40" ht="15">
      <c r="A120" s="15">
        <v>5861</v>
      </c>
      <c r="B120" s="16" t="s">
        <v>6</v>
      </c>
      <c r="C120" s="16" t="s">
        <v>227</v>
      </c>
      <c r="D120" s="17">
        <v>6</v>
      </c>
      <c r="E120" s="105">
        <v>53.139390440969045</v>
      </c>
      <c r="F120" s="45">
        <v>82.63074888074888</v>
      </c>
      <c r="G120" s="106">
        <f t="shared" si="10"/>
        <v>62.96984325422899</v>
      </c>
      <c r="H120" s="87">
        <v>53.312000000000005</v>
      </c>
      <c r="I120" s="107">
        <f t="shared" si="11"/>
        <v>53.312000000000005</v>
      </c>
      <c r="J120" s="108">
        <f t="shared" si="12"/>
        <v>59.106705952537396</v>
      </c>
      <c r="K120" s="109">
        <v>92.65658747300216</v>
      </c>
      <c r="L120" s="56">
        <v>100</v>
      </c>
      <c r="M120" s="110">
        <f t="shared" si="13"/>
        <v>94.28845692344612</v>
      </c>
      <c r="N120" s="111">
        <v>100</v>
      </c>
      <c r="O120" s="52">
        <v>99.69999999999999</v>
      </c>
      <c r="P120" s="57">
        <v>98.87250650477016</v>
      </c>
      <c r="Q120" s="58">
        <v>100</v>
      </c>
      <c r="R120" s="106">
        <f t="shared" si="14"/>
        <v>99.64312662619254</v>
      </c>
      <c r="S120" s="109">
        <v>100</v>
      </c>
      <c r="T120" s="52">
        <v>93.91203703703704</v>
      </c>
      <c r="U120" s="52">
        <v>100</v>
      </c>
      <c r="V120" s="52">
        <v>0</v>
      </c>
      <c r="W120" s="52">
        <v>25</v>
      </c>
      <c r="X120" s="110">
        <f t="shared" si="19"/>
        <v>76.60300925925927</v>
      </c>
      <c r="Y120" s="112">
        <f t="shared" si="15"/>
        <v>90.3426079757852</v>
      </c>
      <c r="Z120" s="46">
        <v>45.63218390804598</v>
      </c>
      <c r="AA120" s="46">
        <v>68.05555555555556</v>
      </c>
      <c r="AB120" s="46">
        <v>0</v>
      </c>
      <c r="AC120" s="46">
        <v>49.6</v>
      </c>
      <c r="AD120" s="46">
        <v>6.666666666666667</v>
      </c>
      <c r="AE120" s="106">
        <f t="shared" si="16"/>
        <v>34.718462643678166</v>
      </c>
      <c r="AF120" s="69">
        <v>52.63157894736842</v>
      </c>
      <c r="AG120" s="69">
        <v>68.75</v>
      </c>
      <c r="AH120" s="69">
        <v>41.17647058823529</v>
      </c>
      <c r="AI120" s="69">
        <v>27.102803738317753</v>
      </c>
      <c r="AJ120" s="113">
        <v>47.41521331848036</v>
      </c>
      <c r="AK120" s="114">
        <v>41.66666666666667</v>
      </c>
      <c r="AL120" s="106">
        <f t="shared" si="17"/>
        <v>41.66666666666667</v>
      </c>
      <c r="AM120" s="115">
        <v>39.49390362822312</v>
      </c>
      <c r="AN120" s="116">
        <f t="shared" si="18"/>
        <v>68.84081626686702</v>
      </c>
    </row>
    <row r="121" spans="1:40" ht="15">
      <c r="A121" s="15">
        <v>5873</v>
      </c>
      <c r="B121" s="16" t="s">
        <v>6</v>
      </c>
      <c r="C121" s="16" t="s">
        <v>228</v>
      </c>
      <c r="D121" s="17">
        <v>6</v>
      </c>
      <c r="E121" s="105">
        <v>0</v>
      </c>
      <c r="F121" s="45">
        <v>97.93091168091168</v>
      </c>
      <c r="G121" s="106">
        <f t="shared" si="10"/>
        <v>32.643637226970554</v>
      </c>
      <c r="H121" s="87">
        <v>42.60000000000001</v>
      </c>
      <c r="I121" s="107">
        <f t="shared" si="11"/>
        <v>42.60000000000001</v>
      </c>
      <c r="J121" s="108">
        <f t="shared" si="12"/>
        <v>36.62618233618234</v>
      </c>
      <c r="K121" s="109">
        <v>77.5</v>
      </c>
      <c r="L121" s="56">
        <v>100</v>
      </c>
      <c r="M121" s="110">
        <f t="shared" si="13"/>
        <v>82.5</v>
      </c>
      <c r="N121" s="111">
        <v>48.57142857142858</v>
      </c>
      <c r="O121" s="52">
        <v>99.39</v>
      </c>
      <c r="P121" s="57">
        <v>98.94319682959049</v>
      </c>
      <c r="Q121" s="58" t="s">
        <v>1</v>
      </c>
      <c r="R121" s="106">
        <f t="shared" si="14"/>
        <v>82.25010333671447</v>
      </c>
      <c r="S121" s="109">
        <v>99.30555555555554</v>
      </c>
      <c r="T121" s="52">
        <v>82.2048611111111</v>
      </c>
      <c r="U121" s="52">
        <v>98.61110000000001</v>
      </c>
      <c r="V121" s="52">
        <v>0</v>
      </c>
      <c r="W121" s="52">
        <v>25</v>
      </c>
      <c r="X121" s="110">
        <f t="shared" si="19"/>
        <v>73.15537916666666</v>
      </c>
      <c r="Y121" s="112">
        <f t="shared" si="15"/>
        <v>79.42975440108196</v>
      </c>
      <c r="Z121" s="46">
        <v>96.9425287356322</v>
      </c>
      <c r="AA121" s="46">
        <v>12.5</v>
      </c>
      <c r="AB121" s="46">
        <v>20</v>
      </c>
      <c r="AC121" s="46">
        <v>48</v>
      </c>
      <c r="AD121" s="46">
        <v>5.555555555555555</v>
      </c>
      <c r="AE121" s="106">
        <f t="shared" si="16"/>
        <v>40.37104885057472</v>
      </c>
      <c r="AF121" s="69">
        <v>63.1578947368421</v>
      </c>
      <c r="AG121" s="69">
        <v>75</v>
      </c>
      <c r="AH121" s="69">
        <v>58.82352941176471</v>
      </c>
      <c r="AI121" s="69">
        <v>49.532710280373834</v>
      </c>
      <c r="AJ121" s="113">
        <v>61.62853360724517</v>
      </c>
      <c r="AK121" s="114">
        <v>50</v>
      </c>
      <c r="AL121" s="106">
        <f t="shared" si="17"/>
        <v>50</v>
      </c>
      <c r="AM121" s="115">
        <v>47.96550168223856</v>
      </c>
      <c r="AN121" s="116">
        <f t="shared" si="18"/>
        <v>61.42976417244901</v>
      </c>
    </row>
    <row r="122" spans="1:40" ht="15">
      <c r="A122" s="15">
        <v>5885</v>
      </c>
      <c r="B122" s="16" t="s">
        <v>6</v>
      </c>
      <c r="C122" s="16" t="s">
        <v>229</v>
      </c>
      <c r="D122" s="17">
        <v>6</v>
      </c>
      <c r="E122" s="105">
        <v>69.83642662283556</v>
      </c>
      <c r="F122" s="45">
        <v>74.71866096866097</v>
      </c>
      <c r="G122" s="106">
        <f t="shared" si="10"/>
        <v>71.46383807144403</v>
      </c>
      <c r="H122" s="87">
        <v>40.232</v>
      </c>
      <c r="I122" s="107">
        <f t="shared" si="11"/>
        <v>40.232</v>
      </c>
      <c r="J122" s="108">
        <f t="shared" si="12"/>
        <v>58.971102842866415</v>
      </c>
      <c r="K122" s="109">
        <v>88.66995073891626</v>
      </c>
      <c r="L122" s="56">
        <v>100</v>
      </c>
      <c r="M122" s="110">
        <f t="shared" si="13"/>
        <v>91.18773946360153</v>
      </c>
      <c r="N122" s="111">
        <v>94.28571428571429</v>
      </c>
      <c r="O122" s="52">
        <v>99.64000000000001</v>
      </c>
      <c r="P122" s="57">
        <v>97.44338933528122</v>
      </c>
      <c r="Q122" s="58">
        <v>100</v>
      </c>
      <c r="R122" s="106">
        <f t="shared" si="14"/>
        <v>97.84227590524888</v>
      </c>
      <c r="S122" s="109">
        <v>58.19444444444445</v>
      </c>
      <c r="T122" s="52">
        <v>79.83333333333334</v>
      </c>
      <c r="U122" s="52">
        <v>100</v>
      </c>
      <c r="V122" s="52">
        <v>0</v>
      </c>
      <c r="W122" s="52">
        <v>15</v>
      </c>
      <c r="X122" s="110">
        <f t="shared" si="19"/>
        <v>61.38194444444445</v>
      </c>
      <c r="Y122" s="112">
        <f t="shared" si="15"/>
        <v>83.77933671879842</v>
      </c>
      <c r="Z122" s="46">
        <v>80.11494252873563</v>
      </c>
      <c r="AA122" s="46">
        <v>22.222222222222225</v>
      </c>
      <c r="AB122" s="46">
        <v>0</v>
      </c>
      <c r="AC122" s="46">
        <v>38.4</v>
      </c>
      <c r="AD122" s="46">
        <v>6.666666666666667</v>
      </c>
      <c r="AE122" s="106">
        <f t="shared" si="16"/>
        <v>32.64540229885057</v>
      </c>
      <c r="AF122" s="69">
        <v>47.368421052631575</v>
      </c>
      <c r="AG122" s="69">
        <v>62.5</v>
      </c>
      <c r="AH122" s="69">
        <v>47.05882352941176</v>
      </c>
      <c r="AI122" s="69">
        <v>34.57943925233645</v>
      </c>
      <c r="AJ122" s="113">
        <v>47.87667095859494</v>
      </c>
      <c r="AK122" s="114">
        <v>43.333333333333336</v>
      </c>
      <c r="AL122" s="106">
        <f t="shared" si="17"/>
        <v>43.333333333333336</v>
      </c>
      <c r="AM122" s="115">
        <v>38.844660148345625</v>
      </c>
      <c r="AN122" s="116">
        <f t="shared" si="18"/>
        <v>65.33728697247618</v>
      </c>
    </row>
    <row r="123" spans="1:40" ht="15">
      <c r="A123" s="15">
        <v>5887</v>
      </c>
      <c r="B123" s="16" t="s">
        <v>6</v>
      </c>
      <c r="C123" s="16" t="s">
        <v>230</v>
      </c>
      <c r="D123" s="17">
        <v>6</v>
      </c>
      <c r="E123" s="105">
        <v>40.67688455034789</v>
      </c>
      <c r="F123" s="45">
        <v>87.97669922669924</v>
      </c>
      <c r="G123" s="106">
        <f t="shared" si="10"/>
        <v>56.44348944246501</v>
      </c>
      <c r="H123" s="87">
        <v>57.77</v>
      </c>
      <c r="I123" s="107">
        <f t="shared" si="11"/>
        <v>57.77</v>
      </c>
      <c r="J123" s="108">
        <f t="shared" si="12"/>
        <v>56.97409366547901</v>
      </c>
      <c r="K123" s="109">
        <v>71.09375</v>
      </c>
      <c r="L123" s="56">
        <v>0</v>
      </c>
      <c r="M123" s="110">
        <f t="shared" si="13"/>
        <v>55.29513888888889</v>
      </c>
      <c r="N123" s="111">
        <v>100</v>
      </c>
      <c r="O123" s="52">
        <v>98.58</v>
      </c>
      <c r="P123" s="57">
        <v>92.09521896343912</v>
      </c>
      <c r="Q123" s="58">
        <v>100</v>
      </c>
      <c r="R123" s="106">
        <f t="shared" si="14"/>
        <v>97.66880474085977</v>
      </c>
      <c r="S123" s="109">
        <v>93.47222222222223</v>
      </c>
      <c r="T123" s="52">
        <v>67.40740740740742</v>
      </c>
      <c r="U123" s="52">
        <v>100</v>
      </c>
      <c r="V123" s="52">
        <v>0</v>
      </c>
      <c r="W123" s="52">
        <v>80</v>
      </c>
      <c r="X123" s="110">
        <f t="shared" si="19"/>
        <v>75.21990740740742</v>
      </c>
      <c r="Y123" s="112">
        <f t="shared" si="15"/>
        <v>75.2306378874455</v>
      </c>
      <c r="Z123" s="46">
        <v>25.080459770114942</v>
      </c>
      <c r="AA123" s="46">
        <v>25</v>
      </c>
      <c r="AB123" s="46">
        <v>80</v>
      </c>
      <c r="AC123" s="46">
        <v>67.2</v>
      </c>
      <c r="AD123" s="46">
        <v>5.555555555555555</v>
      </c>
      <c r="AE123" s="106">
        <f t="shared" si="16"/>
        <v>39.5992816091954</v>
      </c>
      <c r="AF123" s="69">
        <v>57.89473684210527</v>
      </c>
      <c r="AG123" s="69">
        <v>81.25</v>
      </c>
      <c r="AH123" s="69">
        <v>58.82352941176471</v>
      </c>
      <c r="AI123" s="69">
        <v>29.906542056074763</v>
      </c>
      <c r="AJ123" s="113">
        <v>56.96870207748618</v>
      </c>
      <c r="AK123" s="114">
        <v>53.333333333333336</v>
      </c>
      <c r="AL123" s="106">
        <f t="shared" si="17"/>
        <v>53.333333333333336</v>
      </c>
      <c r="AM123" s="115">
        <v>46.97793741223386</v>
      </c>
      <c r="AN123" s="116">
        <f t="shared" si="18"/>
        <v>63.10351890048871</v>
      </c>
    </row>
    <row r="124" spans="1:40" ht="15">
      <c r="A124" s="15">
        <v>5890</v>
      </c>
      <c r="B124" s="16" t="s">
        <v>6</v>
      </c>
      <c r="C124" s="16" t="s">
        <v>231</v>
      </c>
      <c r="D124" s="17">
        <v>6</v>
      </c>
      <c r="E124" s="105">
        <v>64.69908690825207</v>
      </c>
      <c r="F124" s="45">
        <v>78.15018315018315</v>
      </c>
      <c r="G124" s="106">
        <f t="shared" si="10"/>
        <v>69.18278565556243</v>
      </c>
      <c r="H124" s="87">
        <v>46.86</v>
      </c>
      <c r="I124" s="107">
        <f t="shared" si="11"/>
        <v>46.86</v>
      </c>
      <c r="J124" s="108">
        <f t="shared" si="12"/>
        <v>60.253671393337456</v>
      </c>
      <c r="K124" s="109">
        <v>93.02325581395348</v>
      </c>
      <c r="L124" s="56">
        <v>100</v>
      </c>
      <c r="M124" s="110">
        <f t="shared" si="13"/>
        <v>94.5736434108527</v>
      </c>
      <c r="N124" s="111">
        <v>100</v>
      </c>
      <c r="O124" s="52">
        <v>99.32</v>
      </c>
      <c r="P124" s="57">
        <v>99.23442996068694</v>
      </c>
      <c r="Q124" s="58">
        <v>100</v>
      </c>
      <c r="R124" s="106">
        <f t="shared" si="14"/>
        <v>99.63860749017174</v>
      </c>
      <c r="S124" s="109">
        <v>91.94444444444444</v>
      </c>
      <c r="T124" s="52">
        <v>54.18055555555556</v>
      </c>
      <c r="U124" s="52">
        <v>100</v>
      </c>
      <c r="V124" s="52">
        <v>0</v>
      </c>
      <c r="W124" s="52">
        <v>0</v>
      </c>
      <c r="X124" s="110">
        <f t="shared" si="19"/>
        <v>61.53125</v>
      </c>
      <c r="Y124" s="112">
        <f t="shared" si="15"/>
        <v>85.62086602476192</v>
      </c>
      <c r="Z124" s="46">
        <v>64.71264367816092</v>
      </c>
      <c r="AA124" s="46">
        <v>81.94444444444446</v>
      </c>
      <c r="AB124" s="46">
        <v>0</v>
      </c>
      <c r="AC124" s="46">
        <v>61.6</v>
      </c>
      <c r="AD124" s="46">
        <v>47.77777777777778</v>
      </c>
      <c r="AE124" s="106">
        <f t="shared" si="16"/>
        <v>52.0510775862069</v>
      </c>
      <c r="AF124" s="69">
        <v>26.31578947368421</v>
      </c>
      <c r="AG124" s="69">
        <v>75</v>
      </c>
      <c r="AH124" s="69">
        <v>29.411764705882355</v>
      </c>
      <c r="AI124" s="69">
        <v>53.271028037383175</v>
      </c>
      <c r="AJ124" s="113">
        <v>45.99964555423743</v>
      </c>
      <c r="AK124" s="114">
        <v>53.333333333333336</v>
      </c>
      <c r="AL124" s="106">
        <f t="shared" si="17"/>
        <v>53.333333333333336</v>
      </c>
      <c r="AM124" s="115">
        <v>50.693813527107</v>
      </c>
      <c r="AN124" s="116">
        <f t="shared" si="18"/>
        <v>70.06931134918055</v>
      </c>
    </row>
    <row r="125" spans="1:40" ht="15">
      <c r="A125" s="15">
        <v>5893</v>
      </c>
      <c r="B125" s="16" t="s">
        <v>6</v>
      </c>
      <c r="C125" s="16" t="s">
        <v>232</v>
      </c>
      <c r="D125" s="17">
        <v>5</v>
      </c>
      <c r="E125" s="105">
        <v>76.821536600121</v>
      </c>
      <c r="F125" s="45">
        <v>79.18956043956044</v>
      </c>
      <c r="G125" s="106">
        <f t="shared" si="10"/>
        <v>77.61087787993414</v>
      </c>
      <c r="H125" s="87">
        <v>18.64</v>
      </c>
      <c r="I125" s="107">
        <f t="shared" si="11"/>
        <v>18.64</v>
      </c>
      <c r="J125" s="108">
        <f t="shared" si="12"/>
        <v>54.02252672796048</v>
      </c>
      <c r="K125" s="109">
        <v>81.86274509803921</v>
      </c>
      <c r="L125" s="56">
        <v>100</v>
      </c>
      <c r="M125" s="110">
        <f t="shared" si="13"/>
        <v>85.89324618736383</v>
      </c>
      <c r="N125" s="111">
        <v>97.14285714285714</v>
      </c>
      <c r="O125" s="52">
        <v>98.69000000000001</v>
      </c>
      <c r="P125" s="57">
        <v>96.0009193288899</v>
      </c>
      <c r="Q125" s="58">
        <v>100</v>
      </c>
      <c r="R125" s="106">
        <f t="shared" si="14"/>
        <v>97.95844411793676</v>
      </c>
      <c r="S125" s="109">
        <v>100</v>
      </c>
      <c r="T125" s="52">
        <v>80.87970214889076</v>
      </c>
      <c r="U125" s="52">
        <v>81.48146666666666</v>
      </c>
      <c r="V125" s="52">
        <v>0</v>
      </c>
      <c r="W125" s="52">
        <v>80</v>
      </c>
      <c r="X125" s="110">
        <f t="shared" si="19"/>
        <v>75.59029220388936</v>
      </c>
      <c r="Y125" s="112">
        <f t="shared" si="15"/>
        <v>86.45716425043534</v>
      </c>
      <c r="Z125" s="46">
        <v>43.67816091954023</v>
      </c>
      <c r="AA125" s="46">
        <v>50</v>
      </c>
      <c r="AB125" s="46">
        <v>0</v>
      </c>
      <c r="AC125" s="46">
        <v>46.400000000000006</v>
      </c>
      <c r="AD125" s="46">
        <v>48.93617021276596</v>
      </c>
      <c r="AE125" s="106">
        <f t="shared" si="16"/>
        <v>38.17007214477868</v>
      </c>
      <c r="AF125" s="69">
        <v>84.21052631578947</v>
      </c>
      <c r="AG125" s="69">
        <v>56.25</v>
      </c>
      <c r="AH125" s="69">
        <v>52.94117647058824</v>
      </c>
      <c r="AI125" s="69">
        <v>55.140186915887845</v>
      </c>
      <c r="AJ125" s="113">
        <v>62.13547242556639</v>
      </c>
      <c r="AK125" s="114">
        <v>41.66666666666667</v>
      </c>
      <c r="AL125" s="106">
        <f t="shared" si="17"/>
        <v>41.66666666666667</v>
      </c>
      <c r="AM125" s="115">
        <v>45.260164457366336</v>
      </c>
      <c r="AN125" s="116">
        <f t="shared" si="18"/>
        <v>67.61113680801967</v>
      </c>
    </row>
    <row r="126" spans="1:40" ht="15">
      <c r="A126" s="15">
        <v>5895</v>
      </c>
      <c r="B126" s="16" t="s">
        <v>6</v>
      </c>
      <c r="C126" s="16" t="s">
        <v>233</v>
      </c>
      <c r="D126" s="17">
        <v>6</v>
      </c>
      <c r="E126" s="105">
        <v>24.873910572186432</v>
      </c>
      <c r="F126" s="45">
        <v>76.1563899063899</v>
      </c>
      <c r="G126" s="106">
        <f t="shared" si="10"/>
        <v>41.96807035025425</v>
      </c>
      <c r="H126" s="87">
        <v>38.29</v>
      </c>
      <c r="I126" s="107">
        <f t="shared" si="11"/>
        <v>38.29</v>
      </c>
      <c r="J126" s="108">
        <f t="shared" si="12"/>
        <v>40.49684221015255</v>
      </c>
      <c r="K126" s="109">
        <v>62.083333333333336</v>
      </c>
      <c r="L126" s="56">
        <v>100</v>
      </c>
      <c r="M126" s="110">
        <f t="shared" si="13"/>
        <v>70.50925925925927</v>
      </c>
      <c r="N126" s="111">
        <v>100</v>
      </c>
      <c r="O126" s="52">
        <v>98.52999999999999</v>
      </c>
      <c r="P126" s="57">
        <v>90.80133725053187</v>
      </c>
      <c r="Q126" s="58" t="s">
        <v>1</v>
      </c>
      <c r="R126" s="106">
        <f t="shared" si="14"/>
        <v>96.38350172158343</v>
      </c>
      <c r="S126" s="109">
        <v>97.91666666666666</v>
      </c>
      <c r="T126" s="52">
        <v>66.23263888888889</v>
      </c>
      <c r="U126" s="52">
        <v>91.20368333333333</v>
      </c>
      <c r="V126" s="52">
        <v>0</v>
      </c>
      <c r="W126" s="52">
        <v>0</v>
      </c>
      <c r="X126" s="110">
        <f t="shared" si="19"/>
        <v>63.83824722222222</v>
      </c>
      <c r="Y126" s="112">
        <f t="shared" si="15"/>
        <v>76.65429299535114</v>
      </c>
      <c r="Z126" s="46">
        <v>43.149425287356316</v>
      </c>
      <c r="AA126" s="46">
        <v>22.222222222222225</v>
      </c>
      <c r="AB126" s="46">
        <v>0</v>
      </c>
      <c r="AC126" s="46">
        <v>39.2</v>
      </c>
      <c r="AD126" s="46">
        <v>31.11111111111111</v>
      </c>
      <c r="AE126" s="106">
        <f t="shared" si="16"/>
        <v>28.13735632183908</v>
      </c>
      <c r="AF126" s="69">
        <v>78.94736842105263</v>
      </c>
      <c r="AG126" s="69">
        <v>25</v>
      </c>
      <c r="AH126" s="69">
        <v>11.76470588235294</v>
      </c>
      <c r="AI126" s="69">
        <v>9.345794392523365</v>
      </c>
      <c r="AJ126" s="113">
        <v>31.264467173982233</v>
      </c>
      <c r="AK126" s="114">
        <v>41.66666666666667</v>
      </c>
      <c r="AL126" s="106">
        <f t="shared" si="17"/>
        <v>41.66666666666667</v>
      </c>
      <c r="AM126" s="115">
        <v>31.677114618042772</v>
      </c>
      <c r="AN126" s="116">
        <f t="shared" si="18"/>
        <v>55.929649325118916</v>
      </c>
    </row>
    <row r="127" spans="1:40" ht="15">
      <c r="A127" s="15">
        <v>8001</v>
      </c>
      <c r="B127" s="16" t="s">
        <v>35</v>
      </c>
      <c r="C127" s="16" t="s">
        <v>234</v>
      </c>
      <c r="D127" s="17" t="s">
        <v>17</v>
      </c>
      <c r="E127" s="105">
        <v>87.72483596258552</v>
      </c>
      <c r="F127" s="45">
        <v>96.0978835978836</v>
      </c>
      <c r="G127" s="106">
        <f t="shared" si="10"/>
        <v>90.5158518410182</v>
      </c>
      <c r="H127" s="87">
        <v>74.67399999999998</v>
      </c>
      <c r="I127" s="107">
        <f t="shared" si="11"/>
        <v>74.67399999999998</v>
      </c>
      <c r="J127" s="108">
        <f t="shared" si="12"/>
        <v>84.17911110461091</v>
      </c>
      <c r="K127" s="109">
        <v>95.71485782939527</v>
      </c>
      <c r="L127" s="56">
        <v>100</v>
      </c>
      <c r="M127" s="110">
        <f t="shared" si="13"/>
        <v>96.66711164508521</v>
      </c>
      <c r="N127" s="111">
        <v>60.31746031746032</v>
      </c>
      <c r="O127" s="52">
        <v>99.66</v>
      </c>
      <c r="P127" s="57">
        <v>98.9774599811676</v>
      </c>
      <c r="Q127" s="58" t="s">
        <v>1</v>
      </c>
      <c r="R127" s="106">
        <f t="shared" si="14"/>
        <v>86.26435782448043</v>
      </c>
      <c r="S127" s="109">
        <v>95</v>
      </c>
      <c r="T127" s="52">
        <v>54.93055555555554</v>
      </c>
      <c r="U127" s="52">
        <v>100</v>
      </c>
      <c r="V127" s="52">
        <v>68.55577804305133</v>
      </c>
      <c r="W127" s="52">
        <v>100</v>
      </c>
      <c r="X127" s="110">
        <f t="shared" si="19"/>
        <v>83.5521111442703</v>
      </c>
      <c r="Y127" s="112">
        <f t="shared" si="15"/>
        <v>89.14143026223091</v>
      </c>
      <c r="Z127" s="46">
        <v>66.4367816091954</v>
      </c>
      <c r="AA127" s="46">
        <v>52.77777777777778</v>
      </c>
      <c r="AB127" s="46">
        <v>40</v>
      </c>
      <c r="AC127" s="46">
        <v>65.60000000000001</v>
      </c>
      <c r="AD127" s="46">
        <v>85.12820512820512</v>
      </c>
      <c r="AE127" s="106">
        <f t="shared" si="16"/>
        <v>62.26656719717065</v>
      </c>
      <c r="AF127" s="69">
        <v>57.89473684210527</v>
      </c>
      <c r="AG127" s="69">
        <v>68.75</v>
      </c>
      <c r="AH127" s="69">
        <v>82.35294117647058</v>
      </c>
      <c r="AI127" s="69">
        <v>40.18691588785047</v>
      </c>
      <c r="AJ127" s="113">
        <v>62.296148476606575</v>
      </c>
      <c r="AK127" s="114">
        <v>53.333333333333336</v>
      </c>
      <c r="AL127" s="106">
        <f t="shared" si="17"/>
        <v>53.333333333333336</v>
      </c>
      <c r="AM127" s="115">
        <v>60.487808765586095</v>
      </c>
      <c r="AN127" s="116">
        <f t="shared" si="18"/>
        <v>79.55287998171346</v>
      </c>
    </row>
    <row r="128" spans="1:40" ht="15">
      <c r="A128" s="15">
        <v>8078</v>
      </c>
      <c r="B128" s="16" t="s">
        <v>35</v>
      </c>
      <c r="C128" s="16" t="s">
        <v>235</v>
      </c>
      <c r="D128" s="17">
        <v>6</v>
      </c>
      <c r="E128" s="105">
        <v>78.74601124827984</v>
      </c>
      <c r="F128" s="45">
        <v>88.3531746031746</v>
      </c>
      <c r="G128" s="106">
        <f t="shared" si="10"/>
        <v>81.94839903324475</v>
      </c>
      <c r="H128" s="87">
        <v>0</v>
      </c>
      <c r="I128" s="107">
        <f t="shared" si="11"/>
        <v>0</v>
      </c>
      <c r="J128" s="108">
        <f t="shared" si="12"/>
        <v>49.16903941994685</v>
      </c>
      <c r="K128" s="109">
        <v>91.54929577464789</v>
      </c>
      <c r="L128" s="56">
        <v>100</v>
      </c>
      <c r="M128" s="110">
        <f t="shared" si="13"/>
        <v>93.42723004694835</v>
      </c>
      <c r="N128" s="111">
        <v>97.14285714285714</v>
      </c>
      <c r="O128" s="52">
        <v>99.38</v>
      </c>
      <c r="P128" s="57">
        <v>98.29943599384721</v>
      </c>
      <c r="Q128" s="58">
        <v>100</v>
      </c>
      <c r="R128" s="106">
        <f t="shared" si="14"/>
        <v>98.70557328417608</v>
      </c>
      <c r="S128" s="109">
        <v>99.30555555555554</v>
      </c>
      <c r="T128" s="52">
        <v>59.34027777777777</v>
      </c>
      <c r="U128" s="52">
        <v>91.66665</v>
      </c>
      <c r="V128" s="52">
        <v>0</v>
      </c>
      <c r="W128" s="52">
        <v>25</v>
      </c>
      <c r="X128" s="110">
        <f t="shared" si="19"/>
        <v>65.70312083333333</v>
      </c>
      <c r="Y128" s="112">
        <f t="shared" si="15"/>
        <v>86.24458493450442</v>
      </c>
      <c r="Z128" s="46">
        <v>66.55172413793103</v>
      </c>
      <c r="AA128" s="46">
        <v>80.55555555555556</v>
      </c>
      <c r="AB128" s="46">
        <v>0</v>
      </c>
      <c r="AC128" s="46">
        <v>59.199999999999996</v>
      </c>
      <c r="AD128" s="46">
        <v>10.869565217391305</v>
      </c>
      <c r="AE128" s="106">
        <f t="shared" si="16"/>
        <v>44.880141179410295</v>
      </c>
      <c r="AF128" s="69">
        <v>63.1578947368421</v>
      </c>
      <c r="AG128" s="69">
        <v>81.25</v>
      </c>
      <c r="AH128" s="69">
        <v>70.58823529411765</v>
      </c>
      <c r="AI128" s="69">
        <v>0.9345794392523363</v>
      </c>
      <c r="AJ128" s="113">
        <v>53.98267736755302</v>
      </c>
      <c r="AK128" s="114">
        <v>56.666666666666664</v>
      </c>
      <c r="AL128" s="106">
        <f t="shared" si="17"/>
        <v>56.666666666666664</v>
      </c>
      <c r="AM128" s="115">
        <v>49.6647892603663</v>
      </c>
      <c r="AN128" s="116">
        <f t="shared" si="18"/>
        <v>67.85553712935148</v>
      </c>
    </row>
    <row r="129" spans="1:40" ht="15">
      <c r="A129" s="15">
        <v>8137</v>
      </c>
      <c r="B129" s="16" t="s">
        <v>35</v>
      </c>
      <c r="C129" s="16" t="s">
        <v>236</v>
      </c>
      <c r="D129" s="17">
        <v>6</v>
      </c>
      <c r="E129" s="105">
        <v>34.965689271976295</v>
      </c>
      <c r="F129" s="45">
        <v>70.47720797720797</v>
      </c>
      <c r="G129" s="106">
        <f t="shared" si="10"/>
        <v>46.802862173720186</v>
      </c>
      <c r="H129" s="87">
        <v>0</v>
      </c>
      <c r="I129" s="107">
        <f t="shared" si="11"/>
        <v>0</v>
      </c>
      <c r="J129" s="108">
        <f t="shared" si="12"/>
        <v>28.08171730423211</v>
      </c>
      <c r="K129" s="109">
        <v>41.5</v>
      </c>
      <c r="L129" s="56">
        <v>100</v>
      </c>
      <c r="M129" s="110">
        <f t="shared" si="13"/>
        <v>54.5</v>
      </c>
      <c r="N129" s="111">
        <v>97.14285714285714</v>
      </c>
      <c r="O129" s="52">
        <v>99.27000000000001</v>
      </c>
      <c r="P129" s="57">
        <v>88.30196316535114</v>
      </c>
      <c r="Q129" s="58" t="s">
        <v>1</v>
      </c>
      <c r="R129" s="106">
        <f t="shared" si="14"/>
        <v>94.84562451517189</v>
      </c>
      <c r="S129" s="109">
        <v>97.22222222222221</v>
      </c>
      <c r="T129" s="52">
        <v>60.34722222222222</v>
      </c>
      <c r="U129" s="52">
        <v>95.37034999999999</v>
      </c>
      <c r="V129" s="52">
        <v>0</v>
      </c>
      <c r="W129" s="52">
        <v>0</v>
      </c>
      <c r="X129" s="110">
        <f t="shared" si="19"/>
        <v>63.23494861111111</v>
      </c>
      <c r="Y129" s="112">
        <f t="shared" si="15"/>
        <v>70.20578340041055</v>
      </c>
      <c r="Z129" s="46">
        <v>4.988505747126437</v>
      </c>
      <c r="AA129" s="46">
        <v>33.333333333333336</v>
      </c>
      <c r="AB129" s="46">
        <v>0</v>
      </c>
      <c r="AC129" s="46">
        <v>21.6</v>
      </c>
      <c r="AD129" s="46">
        <v>10.227272727272728</v>
      </c>
      <c r="AE129" s="106">
        <f t="shared" si="16"/>
        <v>13.464740073145247</v>
      </c>
      <c r="AF129" s="69">
        <v>31.57894736842105</v>
      </c>
      <c r="AG129" s="69">
        <v>56.25</v>
      </c>
      <c r="AH129" s="69">
        <v>29.411764705882355</v>
      </c>
      <c r="AI129" s="69">
        <v>0.9345794392523363</v>
      </c>
      <c r="AJ129" s="113">
        <v>29.543822878388937</v>
      </c>
      <c r="AK129" s="114">
        <v>26.666666666666668</v>
      </c>
      <c r="AL129" s="106">
        <f t="shared" si="17"/>
        <v>26.666666666666668</v>
      </c>
      <c r="AM129" s="115">
        <v>20.392880806581182</v>
      </c>
      <c r="AN129" s="116">
        <f t="shared" si="18"/>
        <v>46.83709940302605</v>
      </c>
    </row>
    <row r="130" spans="1:40" ht="15">
      <c r="A130" s="15">
        <v>8141</v>
      </c>
      <c r="B130" s="16" t="s">
        <v>35</v>
      </c>
      <c r="C130" s="16" t="s">
        <v>237</v>
      </c>
      <c r="D130" s="17">
        <v>6</v>
      </c>
      <c r="E130" s="105">
        <v>41.034253248606234</v>
      </c>
      <c r="F130" s="45">
        <v>69.71560846560845</v>
      </c>
      <c r="G130" s="106">
        <f aca="true" t="shared" si="20" ref="G130:G193">(E130*(8/12))+(F130*(4/12))</f>
        <v>50.594704987606974</v>
      </c>
      <c r="H130" s="87">
        <v>0</v>
      </c>
      <c r="I130" s="107">
        <f aca="true" t="shared" si="21" ref="I130:I193">H130</f>
        <v>0</v>
      </c>
      <c r="J130" s="108">
        <f aca="true" t="shared" si="22" ref="J130:J193">(G130*(12/20))+(I130*(8/20))</f>
        <v>30.356822992564183</v>
      </c>
      <c r="K130" s="109">
        <v>0</v>
      </c>
      <c r="L130" s="56">
        <v>100</v>
      </c>
      <c r="M130" s="110">
        <f aca="true" t="shared" si="23" ref="M130:M193">(K130*(14/18))+(L130*(4/18))</f>
        <v>22.22222222222222</v>
      </c>
      <c r="N130" s="111">
        <v>100</v>
      </c>
      <c r="O130" s="52">
        <v>99.30000000000001</v>
      </c>
      <c r="P130" s="57">
        <v>87.06744868035192</v>
      </c>
      <c r="Q130" s="58" t="s">
        <v>1</v>
      </c>
      <c r="R130" s="106">
        <f aca="true" t="shared" si="24" ref="R130:R193">IF((Q130=("N/A")),((N130*(5.33/16))+(O130*(5.33/16))+(P130*(5.33/16))),((N130*(4/16))+(O130*(4/16))+(P130*(4/16))+(Q130*(4/16))))</f>
        <v>95.39615634164224</v>
      </c>
      <c r="S130" s="109">
        <v>93.75</v>
      </c>
      <c r="T130" s="52">
        <v>48.032407407407405</v>
      </c>
      <c r="U130" s="52">
        <v>100</v>
      </c>
      <c r="V130" s="52">
        <v>0</v>
      </c>
      <c r="W130" s="52">
        <v>0</v>
      </c>
      <c r="X130" s="110">
        <f t="shared" si="19"/>
        <v>60.44560185185185</v>
      </c>
      <c r="Y130" s="112">
        <f aca="true" t="shared" si="25" ref="Y130:Y193">(M130*(18/50))+(R130*(16/50))+(X130*(16/50))</f>
        <v>57.869362621918114</v>
      </c>
      <c r="Z130" s="46">
        <v>54.82758620689655</v>
      </c>
      <c r="AA130" s="46">
        <v>52.77777777777778</v>
      </c>
      <c r="AB130" s="46">
        <v>0</v>
      </c>
      <c r="AC130" s="46">
        <v>51.2</v>
      </c>
      <c r="AD130" s="46">
        <v>9.89010989010989</v>
      </c>
      <c r="AE130" s="106">
        <f aca="true" t="shared" si="26" ref="AE130:AE193">((Z130*(4/16))+(AA130*(3/16))+(AB130*(3/16))+(AC130*(3/16))+(AD130*(3/16)))</f>
        <v>35.05712548945308</v>
      </c>
      <c r="AF130" s="69">
        <v>73.68421052631578</v>
      </c>
      <c r="AG130" s="69">
        <v>81.25</v>
      </c>
      <c r="AH130" s="69">
        <v>64.70588235294117</v>
      </c>
      <c r="AI130" s="69">
        <v>28.971962616822427</v>
      </c>
      <c r="AJ130" s="113">
        <v>62.15301387401984</v>
      </c>
      <c r="AK130" s="114">
        <v>43.333333333333336</v>
      </c>
      <c r="AL130" s="106">
        <f aca="true" t="shared" si="27" ref="AL130:AL193">AK130</f>
        <v>43.333333333333336</v>
      </c>
      <c r="AM130" s="115">
        <v>43.937937294113595</v>
      </c>
      <c r="AN130" s="116">
        <f aca="true" t="shared" si="28" ref="AN130:AN193">(J130*(20/100))+(Y130*(50/100))+(AM130*(30/100))</f>
        <v>48.18742709770597</v>
      </c>
    </row>
    <row r="131" spans="1:40" ht="15">
      <c r="A131" s="15">
        <v>8296</v>
      </c>
      <c r="B131" s="16" t="s">
        <v>35</v>
      </c>
      <c r="C131" s="16" t="s">
        <v>238</v>
      </c>
      <c r="D131" s="17">
        <v>4</v>
      </c>
      <c r="E131" s="105">
        <v>0</v>
      </c>
      <c r="F131" s="45">
        <v>96.3105413105413</v>
      </c>
      <c r="G131" s="106">
        <f t="shared" si="20"/>
        <v>32.10351377018043</v>
      </c>
      <c r="H131" s="87">
        <v>0</v>
      </c>
      <c r="I131" s="107">
        <f t="shared" si="21"/>
        <v>0</v>
      </c>
      <c r="J131" s="108">
        <f t="shared" si="22"/>
        <v>19.262108262108256</v>
      </c>
      <c r="K131" s="109">
        <v>80</v>
      </c>
      <c r="L131" s="56">
        <v>100</v>
      </c>
      <c r="M131" s="110">
        <f t="shared" si="23"/>
        <v>84.44444444444444</v>
      </c>
      <c r="N131" s="111">
        <v>98.88888888888889</v>
      </c>
      <c r="O131" s="52">
        <v>98.72</v>
      </c>
      <c r="P131" s="57">
        <v>97.64418268696522</v>
      </c>
      <c r="Q131" s="58">
        <v>100</v>
      </c>
      <c r="R131" s="106">
        <f t="shared" si="24"/>
        <v>98.81326789396353</v>
      </c>
      <c r="S131" s="109">
        <v>100</v>
      </c>
      <c r="T131" s="52">
        <v>70.01388888888889</v>
      </c>
      <c r="U131" s="52">
        <v>96.29628333333334</v>
      </c>
      <c r="V131" s="52">
        <v>0</v>
      </c>
      <c r="W131" s="52">
        <v>35</v>
      </c>
      <c r="X131" s="110">
        <f aca="true" t="shared" si="29" ref="X131:X194">(S131*(4/16))+(T131*(4/16))+(U131*(4/16))+(V131*(2/16))+(W131*(2/16))</f>
        <v>70.95254305555555</v>
      </c>
      <c r="Y131" s="112">
        <f t="shared" si="25"/>
        <v>84.7250595038461</v>
      </c>
      <c r="Z131" s="46">
        <v>85.17241379310344</v>
      </c>
      <c r="AA131" s="46">
        <v>66.66666666666667</v>
      </c>
      <c r="AB131" s="46">
        <v>80</v>
      </c>
      <c r="AC131" s="46">
        <v>62.4</v>
      </c>
      <c r="AD131" s="46">
        <v>11.702127659574469</v>
      </c>
      <c r="AE131" s="106">
        <f t="shared" si="26"/>
        <v>62.687252384446076</v>
      </c>
      <c r="AF131" s="69">
        <v>89.47368421052632</v>
      </c>
      <c r="AG131" s="69">
        <v>75</v>
      </c>
      <c r="AH131" s="69">
        <v>41.17647058823529</v>
      </c>
      <c r="AI131" s="69">
        <v>44.85981308411215</v>
      </c>
      <c r="AJ131" s="113">
        <v>62.62749197071844</v>
      </c>
      <c r="AK131" s="114">
        <v>51.66666666666667</v>
      </c>
      <c r="AL131" s="106">
        <f t="shared" si="27"/>
        <v>51.66666666666667</v>
      </c>
      <c r="AM131" s="115">
        <v>60.467199130562825</v>
      </c>
      <c r="AN131" s="116">
        <f t="shared" si="28"/>
        <v>64.35511114351355</v>
      </c>
    </row>
    <row r="132" spans="1:40" ht="15">
      <c r="A132" s="15">
        <v>8372</v>
      </c>
      <c r="B132" s="16" t="s">
        <v>35</v>
      </c>
      <c r="C132" s="16" t="s">
        <v>239</v>
      </c>
      <c r="D132" s="17">
        <v>6</v>
      </c>
      <c r="E132" s="105">
        <v>0</v>
      </c>
      <c r="F132" s="45">
        <v>75.53673178673179</v>
      </c>
      <c r="G132" s="106">
        <f t="shared" si="20"/>
        <v>25.178910595577264</v>
      </c>
      <c r="H132" s="87">
        <v>4.609999999999999</v>
      </c>
      <c r="I132" s="107">
        <f t="shared" si="21"/>
        <v>4.609999999999999</v>
      </c>
      <c r="J132" s="108">
        <f t="shared" si="22"/>
        <v>16.95134635734636</v>
      </c>
      <c r="K132" s="109">
        <v>2.777777777777779</v>
      </c>
      <c r="L132" s="56">
        <v>100</v>
      </c>
      <c r="M132" s="110">
        <f t="shared" si="23"/>
        <v>24.382716049382715</v>
      </c>
      <c r="N132" s="111">
        <v>83.80952380952381</v>
      </c>
      <c r="O132" s="52">
        <v>99.27</v>
      </c>
      <c r="P132" s="57">
        <v>91.939477303989</v>
      </c>
      <c r="Q132" s="58" t="s">
        <v>1</v>
      </c>
      <c r="R132" s="106">
        <f t="shared" si="24"/>
        <v>91.61570474593896</v>
      </c>
      <c r="S132" s="109">
        <v>82.22222222222223</v>
      </c>
      <c r="T132" s="52">
        <v>72.16435185185185</v>
      </c>
      <c r="U132" s="52">
        <v>83.33333333333333</v>
      </c>
      <c r="V132" s="52">
        <v>0</v>
      </c>
      <c r="W132" s="52">
        <v>0</v>
      </c>
      <c r="X132" s="110">
        <f t="shared" si="29"/>
        <v>59.42997685185185</v>
      </c>
      <c r="Y132" s="112">
        <f t="shared" si="25"/>
        <v>57.11239588907083</v>
      </c>
      <c r="Z132" s="46">
        <v>88.13793103448275</v>
      </c>
      <c r="AA132" s="46">
        <v>88.8888888888889</v>
      </c>
      <c r="AB132" s="46">
        <v>40</v>
      </c>
      <c r="AC132" s="46">
        <v>85.6</v>
      </c>
      <c r="AD132" s="46">
        <v>8.88888888888889</v>
      </c>
      <c r="AE132" s="106">
        <f t="shared" si="26"/>
        <v>63.917816091954016</v>
      </c>
      <c r="AF132" s="69">
        <v>68.42105263157895</v>
      </c>
      <c r="AG132" s="69">
        <v>75</v>
      </c>
      <c r="AH132" s="69">
        <v>47.05882352941176</v>
      </c>
      <c r="AI132" s="69">
        <v>76.63551401869158</v>
      </c>
      <c r="AJ132" s="113">
        <v>66.77884754492058</v>
      </c>
      <c r="AK132" s="114">
        <v>63.33333333333333</v>
      </c>
      <c r="AL132" s="106">
        <f t="shared" si="27"/>
        <v>63.33333333333333</v>
      </c>
      <c r="AM132" s="115">
        <v>64.56386126102096</v>
      </c>
      <c r="AN132" s="116">
        <f t="shared" si="28"/>
        <v>51.31562559431097</v>
      </c>
    </row>
    <row r="133" spans="1:40" ht="15">
      <c r="A133" s="15">
        <v>8421</v>
      </c>
      <c r="B133" s="16" t="s">
        <v>35</v>
      </c>
      <c r="C133" s="16" t="s">
        <v>240</v>
      </c>
      <c r="D133" s="17">
        <v>6</v>
      </c>
      <c r="E133" s="105">
        <v>44.87423465826369</v>
      </c>
      <c r="F133" s="45">
        <v>73.92195767195766</v>
      </c>
      <c r="G133" s="106">
        <f t="shared" si="20"/>
        <v>54.55680899616168</v>
      </c>
      <c r="H133" s="87">
        <v>0</v>
      </c>
      <c r="I133" s="107">
        <f t="shared" si="21"/>
        <v>0</v>
      </c>
      <c r="J133" s="108">
        <f t="shared" si="22"/>
        <v>32.73408539769701</v>
      </c>
      <c r="K133" s="109">
        <v>91.20879120879121</v>
      </c>
      <c r="L133" s="56">
        <v>100</v>
      </c>
      <c r="M133" s="110">
        <f t="shared" si="23"/>
        <v>93.16239316239316</v>
      </c>
      <c r="N133" s="111">
        <v>94.4</v>
      </c>
      <c r="O133" s="52">
        <v>98.67</v>
      </c>
      <c r="P133" s="57">
        <v>94.50111571565189</v>
      </c>
      <c r="Q133" s="58" t="s">
        <v>1</v>
      </c>
      <c r="R133" s="106">
        <f t="shared" si="24"/>
        <v>95.79712792277654</v>
      </c>
      <c r="S133" s="109">
        <v>98.61111111111111</v>
      </c>
      <c r="T133" s="52">
        <v>66.18923611111111</v>
      </c>
      <c r="U133" s="52">
        <v>98.61110000000001</v>
      </c>
      <c r="V133" s="52">
        <v>0</v>
      </c>
      <c r="W133" s="52">
        <v>0</v>
      </c>
      <c r="X133" s="110">
        <f t="shared" si="29"/>
        <v>65.85286180555556</v>
      </c>
      <c r="Y133" s="112">
        <f t="shared" si="25"/>
        <v>85.26645825152781</v>
      </c>
      <c r="Z133" s="46">
        <v>14.091954022988505</v>
      </c>
      <c r="AA133" s="46">
        <v>11.111111111111112</v>
      </c>
      <c r="AB133" s="46">
        <v>100</v>
      </c>
      <c r="AC133" s="46">
        <v>89.60000000000001</v>
      </c>
      <c r="AD133" s="46">
        <v>8.88888888888889</v>
      </c>
      <c r="AE133" s="106">
        <f t="shared" si="26"/>
        <v>42.82298850574713</v>
      </c>
      <c r="AF133" s="69">
        <v>68.42105263157895</v>
      </c>
      <c r="AG133" s="69">
        <v>81.25</v>
      </c>
      <c r="AH133" s="69">
        <v>52.94117647058824</v>
      </c>
      <c r="AI133" s="69">
        <v>70.09345794392523</v>
      </c>
      <c r="AJ133" s="113">
        <v>68.1764217615231</v>
      </c>
      <c r="AK133" s="114">
        <v>80</v>
      </c>
      <c r="AL133" s="106">
        <f t="shared" si="27"/>
        <v>80</v>
      </c>
      <c r="AM133" s="115">
        <v>57.01930633947129</v>
      </c>
      <c r="AN133" s="116">
        <f t="shared" si="28"/>
        <v>66.28583810714468</v>
      </c>
    </row>
    <row r="134" spans="1:40" ht="15">
      <c r="A134" s="15">
        <v>8433</v>
      </c>
      <c r="B134" s="16" t="s">
        <v>35</v>
      </c>
      <c r="C134" s="16" t="s">
        <v>241</v>
      </c>
      <c r="D134" s="17">
        <v>4</v>
      </c>
      <c r="E134" s="105">
        <v>70.76042559980854</v>
      </c>
      <c r="F134" s="45">
        <v>79.64285714285715</v>
      </c>
      <c r="G134" s="106">
        <f t="shared" si="20"/>
        <v>73.72123611415807</v>
      </c>
      <c r="H134" s="87">
        <v>0</v>
      </c>
      <c r="I134" s="107">
        <f t="shared" si="21"/>
        <v>0</v>
      </c>
      <c r="J134" s="108">
        <f t="shared" si="22"/>
        <v>44.232741668494846</v>
      </c>
      <c r="K134" s="109">
        <v>74.22680412371135</v>
      </c>
      <c r="L134" s="56">
        <v>100</v>
      </c>
      <c r="M134" s="110">
        <f t="shared" si="23"/>
        <v>79.95418098510882</v>
      </c>
      <c r="N134" s="111">
        <v>100</v>
      </c>
      <c r="O134" s="52">
        <v>99.17</v>
      </c>
      <c r="P134" s="57">
        <v>97.58559080592978</v>
      </c>
      <c r="Q134" s="58" t="s">
        <v>1</v>
      </c>
      <c r="R134" s="106">
        <f t="shared" si="24"/>
        <v>98.85670618722536</v>
      </c>
      <c r="S134" s="109">
        <v>96.25</v>
      </c>
      <c r="T134" s="52">
        <v>80.68865740740742</v>
      </c>
      <c r="U134" s="52">
        <v>100</v>
      </c>
      <c r="V134" s="52">
        <v>0</v>
      </c>
      <c r="W134" s="52">
        <v>80</v>
      </c>
      <c r="X134" s="110">
        <f t="shared" si="29"/>
        <v>79.23466435185185</v>
      </c>
      <c r="Y134" s="112">
        <f t="shared" si="25"/>
        <v>85.77274372714388</v>
      </c>
      <c r="Z134" s="46">
        <v>51.195402298850574</v>
      </c>
      <c r="AA134" s="46">
        <v>72.22222222222223</v>
      </c>
      <c r="AB134" s="46">
        <v>100</v>
      </c>
      <c r="AC134" s="46">
        <v>84</v>
      </c>
      <c r="AD134" s="46">
        <v>50.81967213114754</v>
      </c>
      <c r="AE134" s="106">
        <f t="shared" si="26"/>
        <v>70.36920576596947</v>
      </c>
      <c r="AF134" s="69">
        <v>84.21052631578947</v>
      </c>
      <c r="AG134" s="69">
        <v>75</v>
      </c>
      <c r="AH134" s="69">
        <v>52.94117647058824</v>
      </c>
      <c r="AI134" s="69">
        <v>57.009345794392516</v>
      </c>
      <c r="AJ134" s="113">
        <v>67.29026214519256</v>
      </c>
      <c r="AK134" s="114">
        <v>50</v>
      </c>
      <c r="AL134" s="106">
        <f t="shared" si="27"/>
        <v>50</v>
      </c>
      <c r="AM134" s="115">
        <v>65.4743129805684</v>
      </c>
      <c r="AN134" s="116">
        <f t="shared" si="28"/>
        <v>71.37521409144142</v>
      </c>
    </row>
    <row r="135" spans="1:40" ht="15">
      <c r="A135" s="15">
        <v>8436</v>
      </c>
      <c r="B135" s="16" t="s">
        <v>35</v>
      </c>
      <c r="C135" s="16" t="s">
        <v>242</v>
      </c>
      <c r="D135" s="17">
        <v>6</v>
      </c>
      <c r="E135" s="105">
        <v>47.2208438869056</v>
      </c>
      <c r="F135" s="45">
        <v>97.66737891737891</v>
      </c>
      <c r="G135" s="106">
        <f t="shared" si="20"/>
        <v>64.03635556373004</v>
      </c>
      <c r="H135" s="87">
        <v>0</v>
      </c>
      <c r="I135" s="107">
        <f t="shared" si="21"/>
        <v>0</v>
      </c>
      <c r="J135" s="108">
        <f t="shared" si="22"/>
        <v>38.421813338238024</v>
      </c>
      <c r="K135" s="109">
        <v>65.19823788546255</v>
      </c>
      <c r="L135" s="56">
        <v>100</v>
      </c>
      <c r="M135" s="110">
        <f t="shared" si="23"/>
        <v>72.93196279980421</v>
      </c>
      <c r="N135" s="111">
        <v>99.20000000000002</v>
      </c>
      <c r="O135" s="52">
        <v>98.74999999999999</v>
      </c>
      <c r="P135" s="57">
        <v>84.3298078998489</v>
      </c>
      <c r="Q135" s="58" t="s">
        <v>1</v>
      </c>
      <c r="R135" s="106">
        <f t="shared" si="24"/>
        <v>94.03446100663716</v>
      </c>
      <c r="S135" s="109">
        <v>66.80555555555556</v>
      </c>
      <c r="T135" s="52">
        <v>63.26388888888888</v>
      </c>
      <c r="U135" s="52">
        <v>100</v>
      </c>
      <c r="V135" s="52">
        <v>0</v>
      </c>
      <c r="W135" s="52">
        <v>0</v>
      </c>
      <c r="X135" s="110">
        <f t="shared" si="29"/>
        <v>57.51736111111111</v>
      </c>
      <c r="Y135" s="112">
        <f t="shared" si="25"/>
        <v>74.75208968560896</v>
      </c>
      <c r="Z135" s="46">
        <v>3.9310344827586206</v>
      </c>
      <c r="AA135" s="46">
        <v>13.888888888888891</v>
      </c>
      <c r="AB135" s="46">
        <v>20</v>
      </c>
      <c r="AC135" s="46">
        <v>52.800000000000004</v>
      </c>
      <c r="AD135" s="46">
        <v>8.88888888888889</v>
      </c>
      <c r="AE135" s="106">
        <f t="shared" si="26"/>
        <v>18.90359195402299</v>
      </c>
      <c r="AF135" s="69">
        <v>47.368421052631575</v>
      </c>
      <c r="AG135" s="69">
        <v>50</v>
      </c>
      <c r="AH135" s="69">
        <v>52.94117647058824</v>
      </c>
      <c r="AI135" s="69">
        <v>37.38317757009346</v>
      </c>
      <c r="AJ135" s="113">
        <v>46.92319377332832</v>
      </c>
      <c r="AK135" s="114">
        <v>43.333333333333336</v>
      </c>
      <c r="AL135" s="106">
        <f t="shared" si="27"/>
        <v>43.333333333333336</v>
      </c>
      <c r="AM135" s="115">
        <v>31.261434048366482</v>
      </c>
      <c r="AN135" s="116">
        <f t="shared" si="28"/>
        <v>54.43883772496203</v>
      </c>
    </row>
    <row r="136" spans="1:40" ht="15">
      <c r="A136" s="15">
        <v>8520</v>
      </c>
      <c r="B136" s="16" t="s">
        <v>35</v>
      </c>
      <c r="C136" s="16" t="s">
        <v>243</v>
      </c>
      <c r="D136" s="17">
        <v>6</v>
      </c>
      <c r="E136" s="105">
        <v>62.015342112600955</v>
      </c>
      <c r="F136" s="45">
        <v>67.80677655677655</v>
      </c>
      <c r="G136" s="106">
        <f t="shared" si="20"/>
        <v>63.94582026065948</v>
      </c>
      <c r="H136" s="87">
        <v>35.196</v>
      </c>
      <c r="I136" s="107">
        <f t="shared" si="21"/>
        <v>35.196</v>
      </c>
      <c r="J136" s="108">
        <f t="shared" si="22"/>
        <v>52.445892156395686</v>
      </c>
      <c r="K136" s="109">
        <v>96.44670050761421</v>
      </c>
      <c r="L136" s="56">
        <v>100</v>
      </c>
      <c r="M136" s="110">
        <f t="shared" si="23"/>
        <v>97.23632261703327</v>
      </c>
      <c r="N136" s="111">
        <v>84.12698412698413</v>
      </c>
      <c r="O136" s="52">
        <v>99.50999999999999</v>
      </c>
      <c r="P136" s="57">
        <v>98.17246273953158</v>
      </c>
      <c r="Q136" s="58" t="s">
        <v>1</v>
      </c>
      <c r="R136" s="106">
        <f t="shared" si="24"/>
        <v>93.87777198740804</v>
      </c>
      <c r="S136" s="109">
        <v>55.27777777777779</v>
      </c>
      <c r="T136" s="52">
        <v>48.17460317460318</v>
      </c>
      <c r="U136" s="52">
        <v>81.94443333333334</v>
      </c>
      <c r="V136" s="52">
        <v>0</v>
      </c>
      <c r="W136" s="52">
        <v>15</v>
      </c>
      <c r="X136" s="110">
        <f t="shared" si="29"/>
        <v>48.224203571428575</v>
      </c>
      <c r="Y136" s="112">
        <f t="shared" si="25"/>
        <v>80.47770832095969</v>
      </c>
      <c r="Z136" s="46">
        <v>66.66666666666667</v>
      </c>
      <c r="AA136" s="46">
        <v>77.77777777777779</v>
      </c>
      <c r="AB136" s="46">
        <v>40</v>
      </c>
      <c r="AC136" s="46">
        <v>48.8</v>
      </c>
      <c r="AD136" s="46">
        <v>15.555555555555555</v>
      </c>
      <c r="AE136" s="106">
        <f t="shared" si="26"/>
        <v>50.81666666666666</v>
      </c>
      <c r="AF136" s="69">
        <v>0</v>
      </c>
      <c r="AG136" s="69">
        <v>6.25</v>
      </c>
      <c r="AH136" s="69">
        <v>5.88235294117647</v>
      </c>
      <c r="AI136" s="69">
        <v>55.140186915887845</v>
      </c>
      <c r="AJ136" s="113">
        <v>16.81813496426608</v>
      </c>
      <c r="AK136" s="114">
        <v>43.333333333333336</v>
      </c>
      <c r="AL136" s="106">
        <f t="shared" si="27"/>
        <v>43.333333333333336</v>
      </c>
      <c r="AM136" s="115">
        <v>40.253724879359844</v>
      </c>
      <c r="AN136" s="116">
        <f t="shared" si="28"/>
        <v>62.804150055566936</v>
      </c>
    </row>
    <row r="137" spans="1:40" ht="15">
      <c r="A137" s="15">
        <v>8549</v>
      </c>
      <c r="B137" s="16" t="s">
        <v>35</v>
      </c>
      <c r="C137" s="16" t="s">
        <v>244</v>
      </c>
      <c r="D137" s="17">
        <v>6</v>
      </c>
      <c r="E137" s="105">
        <v>50.36981877771352</v>
      </c>
      <c r="F137" s="45">
        <v>0</v>
      </c>
      <c r="G137" s="106">
        <f t="shared" si="20"/>
        <v>33.579879185142346</v>
      </c>
      <c r="H137" s="87">
        <v>0</v>
      </c>
      <c r="I137" s="107">
        <f t="shared" si="21"/>
        <v>0</v>
      </c>
      <c r="J137" s="108">
        <f t="shared" si="22"/>
        <v>20.147927511085406</v>
      </c>
      <c r="K137" s="109">
        <v>0</v>
      </c>
      <c r="L137" s="56">
        <v>100</v>
      </c>
      <c r="M137" s="110">
        <f t="shared" si="23"/>
        <v>22.22222222222222</v>
      </c>
      <c r="N137" s="111">
        <v>78.0952380952381</v>
      </c>
      <c r="O137" s="52">
        <v>98.66000000000001</v>
      </c>
      <c r="P137" s="57">
        <v>85.02802241793435</v>
      </c>
      <c r="Q137" s="58" t="s">
        <v>1</v>
      </c>
      <c r="R137" s="106">
        <f t="shared" si="24"/>
        <v>87.20654865845059</v>
      </c>
      <c r="S137" s="109">
        <v>92.36111111111111</v>
      </c>
      <c r="T137" s="52">
        <v>57.10069444444444</v>
      </c>
      <c r="U137" s="52">
        <v>79.16665</v>
      </c>
      <c r="V137" s="52">
        <v>0</v>
      </c>
      <c r="W137" s="52">
        <v>0</v>
      </c>
      <c r="X137" s="110">
        <f t="shared" si="29"/>
        <v>57.15711388888889</v>
      </c>
      <c r="Y137" s="112">
        <f t="shared" si="25"/>
        <v>54.19637201514863</v>
      </c>
      <c r="Z137" s="46">
        <v>35.793103448275865</v>
      </c>
      <c r="AA137" s="46">
        <v>33.333333333333336</v>
      </c>
      <c r="AB137" s="46">
        <v>0</v>
      </c>
      <c r="AC137" s="46">
        <v>0</v>
      </c>
      <c r="AD137" s="46">
        <v>8.88888888888889</v>
      </c>
      <c r="AE137" s="106">
        <f t="shared" si="26"/>
        <v>16.864942528735632</v>
      </c>
      <c r="AF137" s="69">
        <v>0</v>
      </c>
      <c r="AG137" s="69">
        <v>6.25</v>
      </c>
      <c r="AH137" s="69">
        <v>5.88235294117647</v>
      </c>
      <c r="AI137" s="69">
        <v>0.9345794392523363</v>
      </c>
      <c r="AJ137" s="113">
        <v>3.266733095107202</v>
      </c>
      <c r="AK137" s="114">
        <v>23.333333333333332</v>
      </c>
      <c r="AL137" s="106">
        <f t="shared" si="27"/>
        <v>23.333333333333332</v>
      </c>
      <c r="AM137" s="115">
        <v>14.532431507354257</v>
      </c>
      <c r="AN137" s="116">
        <f t="shared" si="28"/>
        <v>35.487500961997675</v>
      </c>
    </row>
    <row r="138" spans="1:40" ht="15">
      <c r="A138" s="15">
        <v>8558</v>
      </c>
      <c r="B138" s="16" t="s">
        <v>35</v>
      </c>
      <c r="C138" s="16" t="s">
        <v>245</v>
      </c>
      <c r="D138" s="17">
        <v>6</v>
      </c>
      <c r="E138" s="105">
        <v>43.73373918882086</v>
      </c>
      <c r="F138" s="45">
        <v>72.19017094017094</v>
      </c>
      <c r="G138" s="106">
        <f t="shared" si="20"/>
        <v>53.21921643927089</v>
      </c>
      <c r="H138" s="87">
        <v>0</v>
      </c>
      <c r="I138" s="107">
        <f t="shared" si="21"/>
        <v>0</v>
      </c>
      <c r="J138" s="108">
        <f t="shared" si="22"/>
        <v>31.93152986356253</v>
      </c>
      <c r="K138" s="109">
        <v>0</v>
      </c>
      <c r="L138" s="56">
        <v>100</v>
      </c>
      <c r="M138" s="110">
        <f t="shared" si="23"/>
        <v>22.22222222222222</v>
      </c>
      <c r="N138" s="111">
        <v>84.12698412698413</v>
      </c>
      <c r="O138" s="52">
        <v>99.27</v>
      </c>
      <c r="P138" s="57">
        <v>97.29569093610698</v>
      </c>
      <c r="Q138" s="58" t="s">
        <v>1</v>
      </c>
      <c r="R138" s="106">
        <f t="shared" si="24"/>
        <v>93.50574738039222</v>
      </c>
      <c r="S138" s="109">
        <v>92.08333333333334</v>
      </c>
      <c r="T138" s="52">
        <v>86.36574074074073</v>
      </c>
      <c r="U138" s="52">
        <v>98.61110000000001</v>
      </c>
      <c r="V138" s="52">
        <v>0</v>
      </c>
      <c r="W138" s="52">
        <v>0</v>
      </c>
      <c r="X138" s="110">
        <f t="shared" si="29"/>
        <v>69.26504351851852</v>
      </c>
      <c r="Y138" s="112">
        <f t="shared" si="25"/>
        <v>60.086653087651435</v>
      </c>
      <c r="Z138" s="46">
        <v>94.45977011494251</v>
      </c>
      <c r="AA138" s="46">
        <v>86.1111111111111</v>
      </c>
      <c r="AB138" s="46">
        <v>100</v>
      </c>
      <c r="AC138" s="46">
        <v>72</v>
      </c>
      <c r="AD138" s="46">
        <v>10</v>
      </c>
      <c r="AE138" s="106">
        <f t="shared" si="26"/>
        <v>73.88577586206895</v>
      </c>
      <c r="AF138" s="69">
        <v>21.052631578947366</v>
      </c>
      <c r="AG138" s="69">
        <v>50</v>
      </c>
      <c r="AH138" s="69">
        <v>41.17647058823529</v>
      </c>
      <c r="AI138" s="69">
        <v>47.66355140186916</v>
      </c>
      <c r="AJ138" s="113">
        <v>39.973163392262954</v>
      </c>
      <c r="AK138" s="114">
        <v>36.666666666666664</v>
      </c>
      <c r="AL138" s="106">
        <f t="shared" si="27"/>
        <v>36.666666666666664</v>
      </c>
      <c r="AM138" s="115">
        <v>57.398590697706894</v>
      </c>
      <c r="AN138" s="116">
        <f t="shared" si="28"/>
        <v>53.649209725850284</v>
      </c>
    </row>
    <row r="139" spans="1:40" ht="15">
      <c r="A139" s="15">
        <v>8560</v>
      </c>
      <c r="B139" s="16" t="s">
        <v>35</v>
      </c>
      <c r="C139" s="16" t="s">
        <v>246</v>
      </c>
      <c r="D139" s="17">
        <v>6</v>
      </c>
      <c r="E139" s="105">
        <v>63.51162184902724</v>
      </c>
      <c r="F139" s="45">
        <v>79.4530932030932</v>
      </c>
      <c r="G139" s="106">
        <f t="shared" si="20"/>
        <v>68.8254456337159</v>
      </c>
      <c r="H139" s="87">
        <v>57.868</v>
      </c>
      <c r="I139" s="107">
        <f t="shared" si="21"/>
        <v>57.868</v>
      </c>
      <c r="J139" s="108">
        <f t="shared" si="22"/>
        <v>64.44246738022954</v>
      </c>
      <c r="K139" s="109">
        <v>80</v>
      </c>
      <c r="L139" s="56">
        <v>100</v>
      </c>
      <c r="M139" s="110">
        <f t="shared" si="23"/>
        <v>84.44444444444444</v>
      </c>
      <c r="N139" s="111">
        <v>95.55555555555556</v>
      </c>
      <c r="O139" s="52">
        <v>98.88</v>
      </c>
      <c r="P139" s="57">
        <v>93.63957597173145</v>
      </c>
      <c r="Q139" s="58" t="s">
        <v>1</v>
      </c>
      <c r="R139" s="106">
        <f t="shared" si="24"/>
        <v>95.96502819002748</v>
      </c>
      <c r="S139" s="109">
        <v>87.63888888888887</v>
      </c>
      <c r="T139" s="52">
        <v>48.87731481481481</v>
      </c>
      <c r="U139" s="52">
        <v>97.22221666666667</v>
      </c>
      <c r="V139" s="52">
        <v>0</v>
      </c>
      <c r="W139" s="52">
        <v>25</v>
      </c>
      <c r="X139" s="110">
        <f t="shared" si="29"/>
        <v>61.55960509259259</v>
      </c>
      <c r="Y139" s="112">
        <f t="shared" si="25"/>
        <v>80.80788265043842</v>
      </c>
      <c r="Z139" s="46">
        <v>98.85057471264368</v>
      </c>
      <c r="AA139" s="46">
        <v>86.1111111111111</v>
      </c>
      <c r="AB139" s="46">
        <v>100</v>
      </c>
      <c r="AC139" s="46">
        <v>67.2</v>
      </c>
      <c r="AD139" s="46">
        <v>94.31818181818183</v>
      </c>
      <c r="AE139" s="106">
        <f t="shared" si="26"/>
        <v>89.89313610240335</v>
      </c>
      <c r="AF139" s="69">
        <v>68.42105263157895</v>
      </c>
      <c r="AG139" s="69">
        <v>75</v>
      </c>
      <c r="AH139" s="69">
        <v>41.17647058823529</v>
      </c>
      <c r="AI139" s="69">
        <v>0.9345794392523363</v>
      </c>
      <c r="AJ139" s="113">
        <v>46.38302566476665</v>
      </c>
      <c r="AK139" s="114">
        <v>45</v>
      </c>
      <c r="AL139" s="106">
        <f t="shared" si="27"/>
        <v>45</v>
      </c>
      <c r="AM139" s="115">
        <v>69.31181276521956</v>
      </c>
      <c r="AN139" s="116">
        <f t="shared" si="28"/>
        <v>74.08597863083098</v>
      </c>
    </row>
    <row r="140" spans="1:40" ht="15">
      <c r="A140" s="15">
        <v>8573</v>
      </c>
      <c r="B140" s="16" t="s">
        <v>35</v>
      </c>
      <c r="C140" s="16" t="s">
        <v>247</v>
      </c>
      <c r="D140" s="17">
        <v>4</v>
      </c>
      <c r="E140" s="105">
        <v>0</v>
      </c>
      <c r="F140" s="45">
        <v>93.48290598290599</v>
      </c>
      <c r="G140" s="106">
        <f t="shared" si="20"/>
        <v>31.160968660968663</v>
      </c>
      <c r="H140" s="87">
        <v>0</v>
      </c>
      <c r="I140" s="107">
        <f t="shared" si="21"/>
        <v>0</v>
      </c>
      <c r="J140" s="108">
        <f t="shared" si="22"/>
        <v>18.696581196581196</v>
      </c>
      <c r="K140" s="109">
        <v>9.156626506024102</v>
      </c>
      <c r="L140" s="56">
        <v>100</v>
      </c>
      <c r="M140" s="110">
        <f t="shared" si="23"/>
        <v>29.344042838018744</v>
      </c>
      <c r="N140" s="111">
        <v>64.92063492063492</v>
      </c>
      <c r="O140" s="52">
        <v>98.97</v>
      </c>
      <c r="P140" s="57">
        <v>95.88027576929544</v>
      </c>
      <c r="Q140" s="58" t="s">
        <v>1</v>
      </c>
      <c r="R140" s="106">
        <f t="shared" si="24"/>
        <v>86.53618462358305</v>
      </c>
      <c r="S140" s="109">
        <v>93.33333333333333</v>
      </c>
      <c r="T140" s="52">
        <v>79.6875</v>
      </c>
      <c r="U140" s="52">
        <v>0</v>
      </c>
      <c r="V140" s="52">
        <v>0</v>
      </c>
      <c r="W140" s="52">
        <v>25</v>
      </c>
      <c r="X140" s="110">
        <f t="shared" si="29"/>
        <v>46.38020833333333</v>
      </c>
      <c r="Y140" s="112">
        <f t="shared" si="25"/>
        <v>53.09710116789999</v>
      </c>
      <c r="Z140" s="46">
        <v>99.42528735632185</v>
      </c>
      <c r="AA140" s="46">
        <v>67.36111111111111</v>
      </c>
      <c r="AB140" s="46">
        <v>0</v>
      </c>
      <c r="AC140" s="46">
        <v>0</v>
      </c>
      <c r="AD140" s="46">
        <v>41.37931034482759</v>
      </c>
      <c r="AE140" s="106">
        <f t="shared" si="26"/>
        <v>45.24515086206897</v>
      </c>
      <c r="AF140" s="69">
        <v>0</v>
      </c>
      <c r="AG140" s="69">
        <v>6.25</v>
      </c>
      <c r="AH140" s="69">
        <v>5.88235294117647</v>
      </c>
      <c r="AI140" s="69">
        <v>0.9345794392523363</v>
      </c>
      <c r="AJ140" s="113">
        <v>3.266733095107202</v>
      </c>
      <c r="AK140" s="114">
        <v>0</v>
      </c>
      <c r="AL140" s="106">
        <f t="shared" si="27"/>
        <v>0</v>
      </c>
      <c r="AM140" s="115">
        <v>25.001875951798706</v>
      </c>
      <c r="AN140" s="116">
        <f t="shared" si="28"/>
        <v>37.78842960880585</v>
      </c>
    </row>
    <row r="141" spans="1:40" ht="15">
      <c r="A141" s="15">
        <v>8606</v>
      </c>
      <c r="B141" s="16" t="s">
        <v>35</v>
      </c>
      <c r="C141" s="16" t="s">
        <v>248</v>
      </c>
      <c r="D141" s="17">
        <v>6</v>
      </c>
      <c r="E141" s="105">
        <v>63.34350631219961</v>
      </c>
      <c r="F141" s="45">
        <v>76.98616198616199</v>
      </c>
      <c r="G141" s="106">
        <f t="shared" si="20"/>
        <v>67.8910582035204</v>
      </c>
      <c r="H141" s="87">
        <v>0</v>
      </c>
      <c r="I141" s="107">
        <f t="shared" si="21"/>
        <v>0</v>
      </c>
      <c r="J141" s="108">
        <f t="shared" si="22"/>
        <v>40.73463492211224</v>
      </c>
      <c r="K141" s="109">
        <v>0</v>
      </c>
      <c r="L141" s="56">
        <v>100</v>
      </c>
      <c r="M141" s="110">
        <f t="shared" si="23"/>
        <v>22.22222222222222</v>
      </c>
      <c r="N141" s="111">
        <v>31.349206349206348</v>
      </c>
      <c r="O141" s="52">
        <v>99.10000000000001</v>
      </c>
      <c r="P141" s="57">
        <v>88.56290402784684</v>
      </c>
      <c r="Q141" s="58" t="s">
        <v>1</v>
      </c>
      <c r="R141" s="106">
        <f t="shared" si="24"/>
        <v>72.95840926935585</v>
      </c>
      <c r="S141" s="109">
        <v>95.83333333333334</v>
      </c>
      <c r="T141" s="52">
        <v>64.17901234567901</v>
      </c>
      <c r="U141" s="52">
        <v>100</v>
      </c>
      <c r="V141" s="52">
        <v>0</v>
      </c>
      <c r="W141" s="52">
        <v>0</v>
      </c>
      <c r="X141" s="110">
        <f t="shared" si="29"/>
        <v>65.00308641975309</v>
      </c>
      <c r="Y141" s="112">
        <f t="shared" si="25"/>
        <v>52.14767862051486</v>
      </c>
      <c r="Z141" s="46">
        <v>86</v>
      </c>
      <c r="AA141" s="46">
        <v>11.111111111111112</v>
      </c>
      <c r="AB141" s="46">
        <v>80</v>
      </c>
      <c r="AC141" s="46">
        <v>40.8</v>
      </c>
      <c r="AD141" s="46">
        <v>6.666666666666667</v>
      </c>
      <c r="AE141" s="106">
        <f t="shared" si="26"/>
        <v>47.48333333333333</v>
      </c>
      <c r="AF141" s="69">
        <v>52.63157894736842</v>
      </c>
      <c r="AG141" s="69">
        <v>81.25</v>
      </c>
      <c r="AH141" s="69">
        <v>35.294117647058826</v>
      </c>
      <c r="AI141" s="69">
        <v>31.775700934579437</v>
      </c>
      <c r="AJ141" s="113">
        <v>50.23784938225167</v>
      </c>
      <c r="AK141" s="114">
        <v>38.333333333333336</v>
      </c>
      <c r="AL141" s="106">
        <f t="shared" si="27"/>
        <v>38.333333333333336</v>
      </c>
      <c r="AM141" s="115">
        <v>46.38787094637823</v>
      </c>
      <c r="AN141" s="116">
        <f t="shared" si="28"/>
        <v>48.13712757859334</v>
      </c>
    </row>
    <row r="142" spans="1:40" ht="15">
      <c r="A142" s="15">
        <v>8634</v>
      </c>
      <c r="B142" s="16" t="s">
        <v>35</v>
      </c>
      <c r="C142" s="16" t="s">
        <v>249</v>
      </c>
      <c r="D142" s="17">
        <v>6</v>
      </c>
      <c r="E142" s="105">
        <v>79.45814636059644</v>
      </c>
      <c r="F142" s="45">
        <v>78.47222222222221</v>
      </c>
      <c r="G142" s="106">
        <f t="shared" si="20"/>
        <v>79.12950498113837</v>
      </c>
      <c r="H142" s="87">
        <v>65.54</v>
      </c>
      <c r="I142" s="107">
        <f t="shared" si="21"/>
        <v>65.54</v>
      </c>
      <c r="J142" s="108">
        <f t="shared" si="22"/>
        <v>73.69370298868303</v>
      </c>
      <c r="K142" s="109">
        <v>86.1671469740634</v>
      </c>
      <c r="L142" s="56">
        <v>100</v>
      </c>
      <c r="M142" s="110">
        <f t="shared" si="23"/>
        <v>89.24111431316041</v>
      </c>
      <c r="N142" s="111">
        <v>64.92063492063492</v>
      </c>
      <c r="O142" s="52">
        <v>98.99000000000001</v>
      </c>
      <c r="P142" s="57">
        <v>94.61752230510457</v>
      </c>
      <c r="Q142" s="58">
        <v>100</v>
      </c>
      <c r="R142" s="106">
        <f t="shared" si="24"/>
        <v>89.63203930643488</v>
      </c>
      <c r="S142" s="109">
        <v>93.19444444444444</v>
      </c>
      <c r="T142" s="52">
        <v>75.98611111111111</v>
      </c>
      <c r="U142" s="52">
        <v>100</v>
      </c>
      <c r="V142" s="52">
        <v>0</v>
      </c>
      <c r="W142" s="52">
        <v>15</v>
      </c>
      <c r="X142" s="110">
        <f t="shared" si="29"/>
        <v>69.17013888888889</v>
      </c>
      <c r="Y142" s="112">
        <f t="shared" si="25"/>
        <v>82.94349817524134</v>
      </c>
      <c r="Z142" s="46">
        <v>32.321839080459775</v>
      </c>
      <c r="AA142" s="46">
        <v>55.55555555555555</v>
      </c>
      <c r="AB142" s="46">
        <v>100</v>
      </c>
      <c r="AC142" s="46">
        <v>74.4</v>
      </c>
      <c r="AD142" s="46">
        <v>78.04878048780488</v>
      </c>
      <c r="AE142" s="106">
        <f t="shared" si="26"/>
        <v>65.83127277824502</v>
      </c>
      <c r="AF142" s="69">
        <v>68.42105263157895</v>
      </c>
      <c r="AG142" s="69">
        <v>75</v>
      </c>
      <c r="AH142" s="69">
        <v>64.70588235294117</v>
      </c>
      <c r="AI142" s="69">
        <v>57.943925233644855</v>
      </c>
      <c r="AJ142" s="113">
        <v>66.51771505454124</v>
      </c>
      <c r="AK142" s="114">
        <v>43.333333333333336</v>
      </c>
      <c r="AL142" s="106">
        <f t="shared" si="27"/>
        <v>43.333333333333336</v>
      </c>
      <c r="AM142" s="115">
        <v>61.514736162941674</v>
      </c>
      <c r="AN142" s="116">
        <f t="shared" si="28"/>
        <v>74.66491053423978</v>
      </c>
    </row>
    <row r="143" spans="1:40" ht="15">
      <c r="A143" s="15">
        <v>8638</v>
      </c>
      <c r="B143" s="16" t="s">
        <v>35</v>
      </c>
      <c r="C143" s="16" t="s">
        <v>250</v>
      </c>
      <c r="D143" s="17">
        <v>6</v>
      </c>
      <c r="E143" s="105">
        <v>64.98063758941923</v>
      </c>
      <c r="F143" s="45">
        <v>89.6504884004884</v>
      </c>
      <c r="G143" s="106">
        <f t="shared" si="20"/>
        <v>73.20392119310895</v>
      </c>
      <c r="H143" s="87">
        <v>4.9</v>
      </c>
      <c r="I143" s="107">
        <f t="shared" si="21"/>
        <v>4.9</v>
      </c>
      <c r="J143" s="108">
        <f t="shared" si="22"/>
        <v>45.88235271586537</v>
      </c>
      <c r="K143" s="109">
        <v>2.7210884353741527</v>
      </c>
      <c r="L143" s="56">
        <v>0</v>
      </c>
      <c r="M143" s="110">
        <f t="shared" si="23"/>
        <v>2.116402116402119</v>
      </c>
      <c r="N143" s="111">
        <v>98.88888888888889</v>
      </c>
      <c r="O143" s="52">
        <v>99.53</v>
      </c>
      <c r="P143" s="57">
        <v>94.92161985630307</v>
      </c>
      <c r="Q143" s="58">
        <v>100</v>
      </c>
      <c r="R143" s="106">
        <f t="shared" si="24"/>
        <v>98.335127186298</v>
      </c>
      <c r="S143" s="109">
        <v>97.22222222222221</v>
      </c>
      <c r="T143" s="52">
        <v>82.41531635802468</v>
      </c>
      <c r="U143" s="52">
        <v>98.61110000000001</v>
      </c>
      <c r="V143" s="52">
        <v>0</v>
      </c>
      <c r="W143" s="52">
        <v>0</v>
      </c>
      <c r="X143" s="110">
        <f t="shared" si="29"/>
        <v>69.56215964506173</v>
      </c>
      <c r="Y143" s="112">
        <f t="shared" si="25"/>
        <v>54.489036547939875</v>
      </c>
      <c r="Z143" s="46">
        <v>20.137931034482758</v>
      </c>
      <c r="AA143" s="46">
        <v>44.44444444444445</v>
      </c>
      <c r="AB143" s="46">
        <v>100</v>
      </c>
      <c r="AC143" s="46">
        <v>64</v>
      </c>
      <c r="AD143" s="46">
        <v>47.72727272727273</v>
      </c>
      <c r="AE143" s="106">
        <f t="shared" si="26"/>
        <v>53.066679728317666</v>
      </c>
      <c r="AF143" s="69">
        <v>68.42105263157895</v>
      </c>
      <c r="AG143" s="69">
        <v>75</v>
      </c>
      <c r="AH143" s="69">
        <v>52.94117647058824</v>
      </c>
      <c r="AI143" s="69">
        <v>40.18691588785047</v>
      </c>
      <c r="AJ143" s="113">
        <v>59.13728624750441</v>
      </c>
      <c r="AK143" s="114">
        <v>33.33333333333333</v>
      </c>
      <c r="AL143" s="106">
        <f t="shared" si="27"/>
        <v>33.33333333333333</v>
      </c>
      <c r="AM143" s="115">
        <v>50.73883885443726</v>
      </c>
      <c r="AN143" s="116">
        <f t="shared" si="28"/>
        <v>51.64264047347419</v>
      </c>
    </row>
    <row r="144" spans="1:40" ht="15">
      <c r="A144" s="15">
        <v>8675</v>
      </c>
      <c r="B144" s="16" t="s">
        <v>35</v>
      </c>
      <c r="C144" s="16" t="s">
        <v>251</v>
      </c>
      <c r="D144" s="17">
        <v>6</v>
      </c>
      <c r="E144" s="105">
        <v>39.04800130299222</v>
      </c>
      <c r="F144" s="45">
        <v>69.16412291412291</v>
      </c>
      <c r="G144" s="106">
        <f t="shared" si="20"/>
        <v>49.08670850670245</v>
      </c>
      <c r="H144" s="87">
        <v>0</v>
      </c>
      <c r="I144" s="107">
        <f t="shared" si="21"/>
        <v>0</v>
      </c>
      <c r="J144" s="108">
        <f t="shared" si="22"/>
        <v>29.45202510402147</v>
      </c>
      <c r="K144" s="109">
        <v>0</v>
      </c>
      <c r="L144" s="56">
        <v>0</v>
      </c>
      <c r="M144" s="110">
        <f t="shared" si="23"/>
        <v>0</v>
      </c>
      <c r="N144" s="111">
        <v>77.46031746031747</v>
      </c>
      <c r="O144" s="52">
        <v>99.52</v>
      </c>
      <c r="P144" s="57">
        <v>90.39469088368844</v>
      </c>
      <c r="Q144" s="58" t="s">
        <v>1</v>
      </c>
      <c r="R144" s="106">
        <f t="shared" si="24"/>
        <v>89.06929965459696</v>
      </c>
      <c r="S144" s="109">
        <v>96.11111111111111</v>
      </c>
      <c r="T144" s="52">
        <v>64.44444444444446</v>
      </c>
      <c r="U144" s="52">
        <v>0</v>
      </c>
      <c r="V144" s="52">
        <v>0</v>
      </c>
      <c r="W144" s="52">
        <v>0</v>
      </c>
      <c r="X144" s="110">
        <f t="shared" si="29"/>
        <v>40.13888888888889</v>
      </c>
      <c r="Y144" s="112">
        <f t="shared" si="25"/>
        <v>41.346620333915475</v>
      </c>
      <c r="Z144" s="46">
        <v>61.86206896551724</v>
      </c>
      <c r="AA144" s="46">
        <v>22.222222222222225</v>
      </c>
      <c r="AB144" s="46">
        <v>0</v>
      </c>
      <c r="AC144" s="46">
        <v>0</v>
      </c>
      <c r="AD144" s="46">
        <v>8.88888888888889</v>
      </c>
      <c r="AE144" s="106">
        <f t="shared" si="26"/>
        <v>21.298850574712645</v>
      </c>
      <c r="AF144" s="69">
        <v>0</v>
      </c>
      <c r="AG144" s="69">
        <v>6.25</v>
      </c>
      <c r="AH144" s="69">
        <v>5.88235294117647</v>
      </c>
      <c r="AI144" s="69">
        <v>0.9345794392523363</v>
      </c>
      <c r="AJ144" s="113">
        <v>3.266733095107202</v>
      </c>
      <c r="AK144" s="114">
        <v>0</v>
      </c>
      <c r="AL144" s="106">
        <f t="shared" si="27"/>
        <v>0</v>
      </c>
      <c r="AM144" s="115">
        <v>12.230515798541997</v>
      </c>
      <c r="AN144" s="116">
        <f t="shared" si="28"/>
        <v>30.232869927324632</v>
      </c>
    </row>
    <row r="145" spans="1:40" ht="15">
      <c r="A145" s="15">
        <v>8685</v>
      </c>
      <c r="B145" s="16" t="s">
        <v>35</v>
      </c>
      <c r="C145" s="16" t="s">
        <v>252</v>
      </c>
      <c r="D145" s="17">
        <v>6</v>
      </c>
      <c r="E145" s="105">
        <v>71.73064125831822</v>
      </c>
      <c r="F145" s="45">
        <v>93.85327635327636</v>
      </c>
      <c r="G145" s="106">
        <f t="shared" si="20"/>
        <v>79.10485295663759</v>
      </c>
      <c r="H145" s="87">
        <v>40.669999999999995</v>
      </c>
      <c r="I145" s="107">
        <f t="shared" si="21"/>
        <v>40.669999999999995</v>
      </c>
      <c r="J145" s="108">
        <f t="shared" si="22"/>
        <v>63.73091177398254</v>
      </c>
      <c r="K145" s="109">
        <v>97.90419161676647</v>
      </c>
      <c r="L145" s="56">
        <v>100</v>
      </c>
      <c r="M145" s="110">
        <f t="shared" si="23"/>
        <v>98.36992681304059</v>
      </c>
      <c r="N145" s="111">
        <v>98.88888888888889</v>
      </c>
      <c r="O145" s="52">
        <v>98.80999999999999</v>
      </c>
      <c r="P145" s="57">
        <v>95.39568345323741</v>
      </c>
      <c r="Q145" s="58" t="s">
        <v>1</v>
      </c>
      <c r="R145" s="106">
        <f t="shared" si="24"/>
        <v>97.63712941147082</v>
      </c>
      <c r="S145" s="109">
        <v>96.80555555555556</v>
      </c>
      <c r="T145" s="52">
        <v>71.2962962962963</v>
      </c>
      <c r="U145" s="52">
        <v>100</v>
      </c>
      <c r="V145" s="52">
        <v>0</v>
      </c>
      <c r="W145" s="52">
        <v>25</v>
      </c>
      <c r="X145" s="110">
        <f t="shared" si="29"/>
        <v>70.15046296296296</v>
      </c>
      <c r="Y145" s="112">
        <f t="shared" si="25"/>
        <v>89.10520321251342</v>
      </c>
      <c r="Z145" s="46">
        <v>19.333333333333332</v>
      </c>
      <c r="AA145" s="46">
        <v>22.222222222222225</v>
      </c>
      <c r="AB145" s="46">
        <v>40</v>
      </c>
      <c r="AC145" s="46">
        <v>77.60000000000001</v>
      </c>
      <c r="AD145" s="46">
        <v>100</v>
      </c>
      <c r="AE145" s="106">
        <f t="shared" si="26"/>
        <v>49.8</v>
      </c>
      <c r="AF145" s="69">
        <v>63.1578947368421</v>
      </c>
      <c r="AG145" s="69">
        <v>75</v>
      </c>
      <c r="AH145" s="69">
        <v>58.82352941176471</v>
      </c>
      <c r="AI145" s="69">
        <v>34.57943925233645</v>
      </c>
      <c r="AJ145" s="113">
        <v>57.89021585023582</v>
      </c>
      <c r="AK145" s="114">
        <v>33.33333333333333</v>
      </c>
      <c r="AL145" s="106">
        <f t="shared" si="27"/>
        <v>33.33333333333333</v>
      </c>
      <c r="AM145" s="115">
        <v>48.66405756006288</v>
      </c>
      <c r="AN145" s="116">
        <f t="shared" si="28"/>
        <v>71.89800122907208</v>
      </c>
    </row>
    <row r="146" spans="1:40" ht="15">
      <c r="A146" s="15">
        <v>8758</v>
      </c>
      <c r="B146" s="16" t="s">
        <v>35</v>
      </c>
      <c r="C146" s="16" t="s">
        <v>253</v>
      </c>
      <c r="D146" s="17">
        <v>3</v>
      </c>
      <c r="E146" s="105">
        <v>76.0412686224846</v>
      </c>
      <c r="F146" s="45">
        <v>82.32702482702484</v>
      </c>
      <c r="G146" s="106">
        <f t="shared" si="20"/>
        <v>78.13652069066467</v>
      </c>
      <c r="H146" s="87">
        <v>0</v>
      </c>
      <c r="I146" s="107">
        <f t="shared" si="21"/>
        <v>0</v>
      </c>
      <c r="J146" s="108">
        <f t="shared" si="22"/>
        <v>46.8819124143988</v>
      </c>
      <c r="K146" s="109">
        <v>98.30508474576271</v>
      </c>
      <c r="L146" s="56">
        <v>100</v>
      </c>
      <c r="M146" s="110">
        <f t="shared" si="23"/>
        <v>98.68173258003768</v>
      </c>
      <c r="N146" s="111">
        <v>100</v>
      </c>
      <c r="O146" s="52">
        <v>99.11000000000001</v>
      </c>
      <c r="P146" s="57">
        <v>98.49220830456652</v>
      </c>
      <c r="Q146" s="58">
        <v>100</v>
      </c>
      <c r="R146" s="106">
        <f t="shared" si="24"/>
        <v>99.40055207614164</v>
      </c>
      <c r="S146" s="109">
        <v>99.30555555555554</v>
      </c>
      <c r="T146" s="52">
        <v>0</v>
      </c>
      <c r="U146" s="52">
        <v>96.29628333333334</v>
      </c>
      <c r="V146" s="52">
        <v>0</v>
      </c>
      <c r="W146" s="52">
        <v>25</v>
      </c>
      <c r="X146" s="110">
        <f t="shared" si="29"/>
        <v>52.02545972222222</v>
      </c>
      <c r="Y146" s="112">
        <f t="shared" si="25"/>
        <v>83.98174750429</v>
      </c>
      <c r="Z146" s="46">
        <v>96.32183908045977</v>
      </c>
      <c r="AA146" s="46">
        <v>76.3888888888889</v>
      </c>
      <c r="AB146" s="46">
        <v>80</v>
      </c>
      <c r="AC146" s="46">
        <v>64.8</v>
      </c>
      <c r="AD146" s="46">
        <v>3.90625</v>
      </c>
      <c r="AE146" s="106">
        <f t="shared" si="26"/>
        <v>66.2857983117816</v>
      </c>
      <c r="AF146" s="69">
        <v>63.1578947368421</v>
      </c>
      <c r="AG146" s="69">
        <v>75</v>
      </c>
      <c r="AH146" s="69">
        <v>35.294117647058826</v>
      </c>
      <c r="AI146" s="69">
        <v>50.467289719626166</v>
      </c>
      <c r="AJ146" s="113">
        <v>55.97982552588177</v>
      </c>
      <c r="AK146" s="114">
        <v>38.333333333333336</v>
      </c>
      <c r="AL146" s="106">
        <f t="shared" si="27"/>
        <v>38.333333333333336</v>
      </c>
      <c r="AM146" s="115">
        <v>57.94704590651867</v>
      </c>
      <c r="AN146" s="116">
        <f t="shared" si="28"/>
        <v>68.75137000698037</v>
      </c>
    </row>
    <row r="147" spans="1:40" ht="15">
      <c r="A147" s="15">
        <v>8770</v>
      </c>
      <c r="B147" s="16" t="s">
        <v>35</v>
      </c>
      <c r="C147" s="16" t="s">
        <v>254</v>
      </c>
      <c r="D147" s="17">
        <v>6</v>
      </c>
      <c r="E147" s="105">
        <v>59.23802063714915</v>
      </c>
      <c r="F147" s="45">
        <v>80.61965811965813</v>
      </c>
      <c r="G147" s="106">
        <f t="shared" si="20"/>
        <v>66.3652331313188</v>
      </c>
      <c r="H147" s="87">
        <v>0</v>
      </c>
      <c r="I147" s="107">
        <f t="shared" si="21"/>
        <v>0</v>
      </c>
      <c r="J147" s="108">
        <f t="shared" si="22"/>
        <v>39.81913987879128</v>
      </c>
      <c r="K147" s="109">
        <v>75.89285714285714</v>
      </c>
      <c r="L147" s="56">
        <v>100</v>
      </c>
      <c r="M147" s="110">
        <f t="shared" si="23"/>
        <v>81.25</v>
      </c>
      <c r="N147" s="111">
        <v>94.78260869565217</v>
      </c>
      <c r="O147" s="52">
        <v>99</v>
      </c>
      <c r="P147" s="57">
        <v>91.05154639175258</v>
      </c>
      <c r="Q147" s="58" t="s">
        <v>1</v>
      </c>
      <c r="R147" s="106">
        <f t="shared" si="24"/>
        <v>94.88537791349171</v>
      </c>
      <c r="S147" s="109">
        <v>92.5</v>
      </c>
      <c r="T147" s="52">
        <v>74.91666666666666</v>
      </c>
      <c r="U147" s="52">
        <v>98.61110000000001</v>
      </c>
      <c r="V147" s="52">
        <v>0</v>
      </c>
      <c r="W147" s="52">
        <v>0</v>
      </c>
      <c r="X147" s="110">
        <f t="shared" si="29"/>
        <v>66.50694166666666</v>
      </c>
      <c r="Y147" s="112">
        <f t="shared" si="25"/>
        <v>80.89554226565068</v>
      </c>
      <c r="Z147" s="46">
        <v>99.42528735632185</v>
      </c>
      <c r="AA147" s="46">
        <v>88.8888888888889</v>
      </c>
      <c r="AB147" s="46">
        <v>40</v>
      </c>
      <c r="AC147" s="46">
        <v>61.6</v>
      </c>
      <c r="AD147" s="46">
        <v>9.89010989010989</v>
      </c>
      <c r="AE147" s="106">
        <f t="shared" si="26"/>
        <v>62.42738411014274</v>
      </c>
      <c r="AF147" s="69">
        <v>73.68421052631578</v>
      </c>
      <c r="AG147" s="69">
        <v>75</v>
      </c>
      <c r="AH147" s="69">
        <v>70.58823529411765</v>
      </c>
      <c r="AI147" s="69">
        <v>62.616822429906534</v>
      </c>
      <c r="AJ147" s="113">
        <v>70.47231706258499</v>
      </c>
      <c r="AK147" s="114">
        <v>51.66666666666667</v>
      </c>
      <c r="AL147" s="106">
        <f t="shared" si="27"/>
        <v>51.66666666666667</v>
      </c>
      <c r="AM147" s="115">
        <v>62.420556075432124</v>
      </c>
      <c r="AN147" s="116">
        <f t="shared" si="28"/>
        <v>67.13776593121324</v>
      </c>
    </row>
    <row r="148" spans="1:40" ht="15">
      <c r="A148" s="15">
        <v>8832</v>
      </c>
      <c r="B148" s="16" t="s">
        <v>35</v>
      </c>
      <c r="C148" s="16" t="s">
        <v>255</v>
      </c>
      <c r="D148" s="17">
        <v>6</v>
      </c>
      <c r="E148" s="105">
        <v>75.08804664556644</v>
      </c>
      <c r="F148" s="45">
        <v>71.51556776556777</v>
      </c>
      <c r="G148" s="106">
        <f t="shared" si="20"/>
        <v>73.89722035223355</v>
      </c>
      <c r="H148" s="87">
        <v>19.032</v>
      </c>
      <c r="I148" s="107">
        <f t="shared" si="21"/>
        <v>19.032</v>
      </c>
      <c r="J148" s="108">
        <f t="shared" si="22"/>
        <v>51.95113221134012</v>
      </c>
      <c r="K148" s="109">
        <v>0</v>
      </c>
      <c r="L148" s="56">
        <v>100</v>
      </c>
      <c r="M148" s="110">
        <f t="shared" si="23"/>
        <v>22.22222222222222</v>
      </c>
      <c r="N148" s="111">
        <v>75.71428571428572</v>
      </c>
      <c r="O148" s="52">
        <v>99.07</v>
      </c>
      <c r="P148" s="57">
        <v>89.72043010752688</v>
      </c>
      <c r="Q148" s="58" t="s">
        <v>1</v>
      </c>
      <c r="R148" s="106">
        <f t="shared" si="24"/>
        <v>88.11313345814132</v>
      </c>
      <c r="S148" s="109">
        <v>81.66666666666667</v>
      </c>
      <c r="T148" s="52">
        <v>58.58134920634921</v>
      </c>
      <c r="U148" s="52">
        <v>100</v>
      </c>
      <c r="V148" s="52">
        <v>0</v>
      </c>
      <c r="W148" s="52">
        <v>0</v>
      </c>
      <c r="X148" s="110">
        <f t="shared" si="29"/>
        <v>60.06200396825397</v>
      </c>
      <c r="Y148" s="112">
        <f t="shared" si="25"/>
        <v>55.41604397644649</v>
      </c>
      <c r="Z148" s="46">
        <v>98.73563218390804</v>
      </c>
      <c r="AA148" s="46">
        <v>86.1111111111111</v>
      </c>
      <c r="AB148" s="46">
        <v>40</v>
      </c>
      <c r="AC148" s="46">
        <v>63.2</v>
      </c>
      <c r="AD148" s="46">
        <v>100</v>
      </c>
      <c r="AE148" s="106">
        <f t="shared" si="26"/>
        <v>78.92974137931034</v>
      </c>
      <c r="AF148" s="69">
        <v>63.1578947368421</v>
      </c>
      <c r="AG148" s="69">
        <v>62.5</v>
      </c>
      <c r="AH148" s="69">
        <v>52.94117647058824</v>
      </c>
      <c r="AI148" s="69">
        <v>44.85981308411215</v>
      </c>
      <c r="AJ148" s="113">
        <v>55.86472107288562</v>
      </c>
      <c r="AK148" s="114">
        <v>45</v>
      </c>
      <c r="AL148" s="106">
        <f t="shared" si="27"/>
        <v>45</v>
      </c>
      <c r="AM148" s="115">
        <v>65.99312102173502</v>
      </c>
      <c r="AN148" s="116">
        <f t="shared" si="28"/>
        <v>57.89618473701177</v>
      </c>
    </row>
    <row r="149" spans="1:40" ht="15">
      <c r="A149" s="15">
        <v>8849</v>
      </c>
      <c r="B149" s="16" t="s">
        <v>35</v>
      </c>
      <c r="C149" s="16" t="s">
        <v>256</v>
      </c>
      <c r="D149" s="17">
        <v>6</v>
      </c>
      <c r="E149" s="105">
        <v>39.654708721405626</v>
      </c>
      <c r="F149" s="45">
        <v>95.18518518518519</v>
      </c>
      <c r="G149" s="106">
        <f t="shared" si="20"/>
        <v>58.164867542665476</v>
      </c>
      <c r="H149" s="87">
        <v>0</v>
      </c>
      <c r="I149" s="107">
        <f t="shared" si="21"/>
        <v>0</v>
      </c>
      <c r="J149" s="108">
        <f t="shared" si="22"/>
        <v>34.89892052559929</v>
      </c>
      <c r="K149" s="109">
        <v>0</v>
      </c>
      <c r="L149" s="56">
        <v>100</v>
      </c>
      <c r="M149" s="110">
        <f t="shared" si="23"/>
        <v>22.22222222222222</v>
      </c>
      <c r="N149" s="111">
        <v>81.90476190476191</v>
      </c>
      <c r="O149" s="52">
        <v>99.09</v>
      </c>
      <c r="P149" s="57">
        <v>92.30327398047099</v>
      </c>
      <c r="Q149" s="58">
        <v>100</v>
      </c>
      <c r="R149" s="106">
        <f t="shared" si="24"/>
        <v>93.32450897130822</v>
      </c>
      <c r="S149" s="109">
        <v>90.97222222222221</v>
      </c>
      <c r="T149" s="52">
        <v>65.03935185185185</v>
      </c>
      <c r="U149" s="52">
        <v>100</v>
      </c>
      <c r="V149" s="52">
        <v>0</v>
      </c>
      <c r="W149" s="52">
        <v>0</v>
      </c>
      <c r="X149" s="110">
        <f t="shared" si="29"/>
        <v>64.00289351851852</v>
      </c>
      <c r="Y149" s="112">
        <f t="shared" si="25"/>
        <v>58.34476879674456</v>
      </c>
      <c r="Z149" s="46">
        <v>56.68965517241379</v>
      </c>
      <c r="AA149" s="46">
        <v>22.222222222222225</v>
      </c>
      <c r="AB149" s="46">
        <v>100</v>
      </c>
      <c r="AC149" s="46">
        <v>66.4</v>
      </c>
      <c r="AD149" s="46">
        <v>16.666666666666664</v>
      </c>
      <c r="AE149" s="106">
        <f t="shared" si="26"/>
        <v>52.66408045977012</v>
      </c>
      <c r="AF149" s="69">
        <v>68.42105263157895</v>
      </c>
      <c r="AG149" s="69">
        <v>75</v>
      </c>
      <c r="AH149" s="69">
        <v>58.82352941176471</v>
      </c>
      <c r="AI149" s="69">
        <v>37.38317757009346</v>
      </c>
      <c r="AJ149" s="113">
        <v>59.90693990335928</v>
      </c>
      <c r="AK149" s="114">
        <v>46.666666666666664</v>
      </c>
      <c r="AL149" s="106">
        <f t="shared" si="27"/>
        <v>46.666666666666664</v>
      </c>
      <c r="AM149" s="115">
        <v>53.39602688610654</v>
      </c>
      <c r="AN149" s="116">
        <f t="shared" si="28"/>
        <v>52.1709765693241</v>
      </c>
    </row>
    <row r="150" spans="1:40" ht="15">
      <c r="A150" s="15">
        <v>11001</v>
      </c>
      <c r="B150" s="16" t="s">
        <v>37</v>
      </c>
      <c r="C150" s="16" t="s">
        <v>257</v>
      </c>
      <c r="D150" s="17" t="s">
        <v>17</v>
      </c>
      <c r="E150" s="105">
        <v>77.6458869321846</v>
      </c>
      <c r="F150" s="45">
        <v>86.37413512413511</v>
      </c>
      <c r="G150" s="106">
        <f t="shared" si="20"/>
        <v>80.5553029961681</v>
      </c>
      <c r="H150" s="87">
        <v>67.03800000000001</v>
      </c>
      <c r="I150" s="107">
        <f t="shared" si="21"/>
        <v>67.03800000000001</v>
      </c>
      <c r="J150" s="108">
        <f t="shared" si="22"/>
        <v>75.14838179770086</v>
      </c>
      <c r="K150" s="109">
        <v>96.18462209936713</v>
      </c>
      <c r="L150" s="56">
        <v>100</v>
      </c>
      <c r="M150" s="110">
        <f t="shared" si="23"/>
        <v>97.03248385506333</v>
      </c>
      <c r="N150" s="111">
        <v>100</v>
      </c>
      <c r="O150" s="52">
        <v>98.67999999999999</v>
      </c>
      <c r="P150" s="57">
        <v>99.59325072167164</v>
      </c>
      <c r="Q150" s="58">
        <v>63.26530612244898</v>
      </c>
      <c r="R150" s="106">
        <f t="shared" si="24"/>
        <v>90.38463921103015</v>
      </c>
      <c r="S150" s="109">
        <v>96.66666666666667</v>
      </c>
      <c r="T150" s="52">
        <v>81.20138888888889</v>
      </c>
      <c r="U150" s="52">
        <v>100</v>
      </c>
      <c r="V150" s="52">
        <v>0</v>
      </c>
      <c r="W150" s="52">
        <v>50</v>
      </c>
      <c r="X150" s="110">
        <f t="shared" si="29"/>
        <v>75.71701388888889</v>
      </c>
      <c r="Y150" s="112">
        <f t="shared" si="25"/>
        <v>88.0842231797969</v>
      </c>
      <c r="Z150" s="46">
        <v>100</v>
      </c>
      <c r="AA150" s="46">
        <v>94.44444444444444</v>
      </c>
      <c r="AB150" s="46">
        <v>60</v>
      </c>
      <c r="AC150" s="46">
        <v>90.4</v>
      </c>
      <c r="AD150" s="46">
        <v>100</v>
      </c>
      <c r="AE150" s="106">
        <f t="shared" si="26"/>
        <v>89.65833333333333</v>
      </c>
      <c r="AF150" s="69">
        <v>100</v>
      </c>
      <c r="AG150" s="69">
        <v>81.25</v>
      </c>
      <c r="AH150" s="69">
        <v>88.23529411764706</v>
      </c>
      <c r="AI150" s="69">
        <v>70.09345794392523</v>
      </c>
      <c r="AJ150" s="113">
        <v>84.89468801539307</v>
      </c>
      <c r="AK150" s="114">
        <v>80</v>
      </c>
      <c r="AL150" s="106">
        <f t="shared" si="27"/>
        <v>80</v>
      </c>
      <c r="AM150" s="115">
        <v>86.45636124854926</v>
      </c>
      <c r="AN150" s="116">
        <f t="shared" si="28"/>
        <v>85.0086963240034</v>
      </c>
    </row>
    <row r="151" spans="1:40" ht="15">
      <c r="A151" s="15">
        <v>13001</v>
      </c>
      <c r="B151" s="16" t="s">
        <v>14</v>
      </c>
      <c r="C151" s="16" t="s">
        <v>258</v>
      </c>
      <c r="D151" s="17" t="s">
        <v>17</v>
      </c>
      <c r="E151" s="105">
        <v>81.95676672176621</v>
      </c>
      <c r="F151" s="45">
        <v>71.95970695970696</v>
      </c>
      <c r="G151" s="106">
        <f t="shared" si="20"/>
        <v>78.62441346774646</v>
      </c>
      <c r="H151" s="87">
        <v>0</v>
      </c>
      <c r="I151" s="107">
        <f t="shared" si="21"/>
        <v>0</v>
      </c>
      <c r="J151" s="108">
        <f t="shared" si="22"/>
        <v>47.17464808064788</v>
      </c>
      <c r="K151" s="109">
        <v>66.74528301886792</v>
      </c>
      <c r="L151" s="56">
        <v>100</v>
      </c>
      <c r="M151" s="110">
        <f t="shared" si="23"/>
        <v>74.13522012578616</v>
      </c>
      <c r="N151" s="111">
        <v>71.11111111111111</v>
      </c>
      <c r="O151" s="52">
        <v>98.96999999999998</v>
      </c>
      <c r="P151" s="57">
        <v>91.98815318749634</v>
      </c>
      <c r="Q151" s="58" t="s">
        <v>1</v>
      </c>
      <c r="R151" s="106">
        <f t="shared" si="24"/>
        <v>87.3018236694736</v>
      </c>
      <c r="S151" s="109">
        <v>97.08333333333333</v>
      </c>
      <c r="T151" s="52">
        <v>79.23175446864963</v>
      </c>
      <c r="U151" s="52">
        <v>85.64813333333332</v>
      </c>
      <c r="V151" s="52">
        <v>93.20841410007897</v>
      </c>
      <c r="W151" s="52">
        <v>50</v>
      </c>
      <c r="X151" s="110">
        <f t="shared" si="29"/>
        <v>83.39185704633893</v>
      </c>
      <c r="Y151" s="112">
        <f t="shared" si="25"/>
        <v>81.31065707434303</v>
      </c>
      <c r="Z151" s="46">
        <v>99.77011494252874</v>
      </c>
      <c r="AA151" s="46">
        <v>69.44444444444444</v>
      </c>
      <c r="AB151" s="46">
        <v>60</v>
      </c>
      <c r="AC151" s="46">
        <v>76</v>
      </c>
      <c r="AD151" s="46">
        <v>81.81818181818183</v>
      </c>
      <c r="AE151" s="106">
        <f t="shared" si="26"/>
        <v>78.80427115987462</v>
      </c>
      <c r="AF151" s="69">
        <v>57.89473684210527</v>
      </c>
      <c r="AG151" s="69">
        <v>68.75</v>
      </c>
      <c r="AH151" s="69">
        <v>64.70588235294117</v>
      </c>
      <c r="AI151" s="69">
        <v>50.467289719626166</v>
      </c>
      <c r="AJ151" s="113">
        <v>60.454477228668146</v>
      </c>
      <c r="AK151" s="114">
        <v>53.333333333333336</v>
      </c>
      <c r="AL151" s="106">
        <f t="shared" si="27"/>
        <v>53.333333333333336</v>
      </c>
      <c r="AM151" s="115">
        <v>68.8168052129113</v>
      </c>
      <c r="AN151" s="116">
        <f t="shared" si="28"/>
        <v>70.73529971717448</v>
      </c>
    </row>
    <row r="152" spans="1:40" ht="15">
      <c r="A152" s="15">
        <v>13006</v>
      </c>
      <c r="B152" s="16" t="s">
        <v>14</v>
      </c>
      <c r="C152" s="16" t="s">
        <v>259</v>
      </c>
      <c r="D152" s="17">
        <v>6</v>
      </c>
      <c r="E152" s="105">
        <v>46.7635064401407</v>
      </c>
      <c r="F152" s="45">
        <v>93.54039479039479</v>
      </c>
      <c r="G152" s="106">
        <f t="shared" si="20"/>
        <v>62.35580255689206</v>
      </c>
      <c r="H152" s="87">
        <v>0</v>
      </c>
      <c r="I152" s="107">
        <f t="shared" si="21"/>
        <v>0</v>
      </c>
      <c r="J152" s="108">
        <f t="shared" si="22"/>
        <v>37.41348153413524</v>
      </c>
      <c r="K152" s="109">
        <v>78.20069204152249</v>
      </c>
      <c r="L152" s="56">
        <v>100</v>
      </c>
      <c r="M152" s="110">
        <f t="shared" si="23"/>
        <v>83.04498269896193</v>
      </c>
      <c r="N152" s="111">
        <v>79.68253968253968</v>
      </c>
      <c r="O152" s="52">
        <v>99.06</v>
      </c>
      <c r="P152" s="57">
        <v>97.95918367346938</v>
      </c>
      <c r="Q152" s="58">
        <v>100</v>
      </c>
      <c r="R152" s="106">
        <f t="shared" si="24"/>
        <v>94.17543083900227</v>
      </c>
      <c r="S152" s="109">
        <v>74.02777777777777</v>
      </c>
      <c r="T152" s="52">
        <v>84.68171296296296</v>
      </c>
      <c r="U152" s="52">
        <v>97.22221666666667</v>
      </c>
      <c r="V152" s="52">
        <v>0</v>
      </c>
      <c r="W152" s="52">
        <v>0</v>
      </c>
      <c r="X152" s="110">
        <f t="shared" si="29"/>
        <v>63.98292685185185</v>
      </c>
      <c r="Y152" s="112">
        <f t="shared" si="25"/>
        <v>80.50686823269962</v>
      </c>
      <c r="Z152" s="46">
        <v>15.793103448275863</v>
      </c>
      <c r="AA152" s="46">
        <v>22.222222222222225</v>
      </c>
      <c r="AB152" s="46">
        <v>100</v>
      </c>
      <c r="AC152" s="46">
        <v>80</v>
      </c>
      <c r="AD152" s="46">
        <v>5.263157894736842</v>
      </c>
      <c r="AE152" s="106">
        <f t="shared" si="26"/>
        <v>42.85178463399879</v>
      </c>
      <c r="AF152" s="69">
        <v>63.1578947368421</v>
      </c>
      <c r="AG152" s="69">
        <v>81.25</v>
      </c>
      <c r="AH152" s="69">
        <v>52.94117647058824</v>
      </c>
      <c r="AI152" s="69">
        <v>0.9345794392523363</v>
      </c>
      <c r="AJ152" s="113">
        <v>49.57091266167067</v>
      </c>
      <c r="AK152" s="114">
        <v>53.333333333333336</v>
      </c>
      <c r="AL152" s="106">
        <f t="shared" si="27"/>
        <v>53.333333333333336</v>
      </c>
      <c r="AM152" s="115">
        <v>46.73986184791154</v>
      </c>
      <c r="AN152" s="116">
        <f t="shared" si="28"/>
        <v>61.75808897755032</v>
      </c>
    </row>
    <row r="153" spans="1:40" ht="15">
      <c r="A153" s="15">
        <v>13030</v>
      </c>
      <c r="B153" s="16" t="s">
        <v>14</v>
      </c>
      <c r="C153" s="16" t="s">
        <v>260</v>
      </c>
      <c r="D153" s="17">
        <v>6</v>
      </c>
      <c r="E153" s="105">
        <v>37.1617289244331</v>
      </c>
      <c r="F153" s="45">
        <v>75.72293447293447</v>
      </c>
      <c r="G153" s="106">
        <f t="shared" si="20"/>
        <v>50.01546410726689</v>
      </c>
      <c r="H153" s="87">
        <v>0</v>
      </c>
      <c r="I153" s="107">
        <f t="shared" si="21"/>
        <v>0</v>
      </c>
      <c r="J153" s="108">
        <f t="shared" si="22"/>
        <v>30.00927846436013</v>
      </c>
      <c r="K153" s="109">
        <v>75</v>
      </c>
      <c r="L153" s="56">
        <v>100</v>
      </c>
      <c r="M153" s="110">
        <f t="shared" si="23"/>
        <v>80.55555555555556</v>
      </c>
      <c r="N153" s="111">
        <v>88.8888888888889</v>
      </c>
      <c r="O153" s="52">
        <v>98.52999999999999</v>
      </c>
      <c r="P153" s="57">
        <v>97.6928622927181</v>
      </c>
      <c r="Q153" s="58">
        <v>100</v>
      </c>
      <c r="R153" s="106">
        <f t="shared" si="24"/>
        <v>96.27793779540175</v>
      </c>
      <c r="S153" s="109">
        <v>59.30555555555556</v>
      </c>
      <c r="T153" s="52">
        <v>67.08333333333333</v>
      </c>
      <c r="U153" s="52">
        <v>100</v>
      </c>
      <c r="V153" s="52">
        <v>0</v>
      </c>
      <c r="W153" s="52">
        <v>0</v>
      </c>
      <c r="X153" s="110">
        <f t="shared" si="29"/>
        <v>56.59722222222222</v>
      </c>
      <c r="Y153" s="112">
        <f t="shared" si="25"/>
        <v>77.92005120563968</v>
      </c>
      <c r="Z153" s="46">
        <v>87.01149425287356</v>
      </c>
      <c r="AA153" s="46">
        <v>97.22222222222223</v>
      </c>
      <c r="AB153" s="46">
        <v>100</v>
      </c>
      <c r="AC153" s="46">
        <v>80</v>
      </c>
      <c r="AD153" s="46">
        <v>5.263157894736842</v>
      </c>
      <c r="AE153" s="106">
        <f t="shared" si="26"/>
        <v>74.71888233514822</v>
      </c>
      <c r="AF153" s="69">
        <v>89.47368421052632</v>
      </c>
      <c r="AG153" s="69">
        <v>81.25</v>
      </c>
      <c r="AH153" s="69">
        <v>64.70588235294117</v>
      </c>
      <c r="AI153" s="69">
        <v>50.467289719626166</v>
      </c>
      <c r="AJ153" s="113">
        <v>71.4742140707734</v>
      </c>
      <c r="AK153" s="114">
        <v>56.666666666666664</v>
      </c>
      <c r="AL153" s="106">
        <f t="shared" si="27"/>
        <v>56.666666666666664</v>
      </c>
      <c r="AM153" s="115">
        <v>70.24319433095195</v>
      </c>
      <c r="AN153" s="116">
        <f t="shared" si="28"/>
        <v>66.03483959497746</v>
      </c>
    </row>
    <row r="154" spans="1:40" ht="15">
      <c r="A154" s="15">
        <v>13042</v>
      </c>
      <c r="B154" s="16" t="s">
        <v>14</v>
      </c>
      <c r="C154" s="16" t="s">
        <v>261</v>
      </c>
      <c r="D154" s="17">
        <v>6</v>
      </c>
      <c r="E154" s="105">
        <v>82.98727707102853</v>
      </c>
      <c r="F154" s="45">
        <v>80.33272283272284</v>
      </c>
      <c r="G154" s="106">
        <f t="shared" si="20"/>
        <v>82.10242565825996</v>
      </c>
      <c r="H154" s="87">
        <v>39.462</v>
      </c>
      <c r="I154" s="107">
        <f t="shared" si="21"/>
        <v>39.462</v>
      </c>
      <c r="J154" s="108">
        <f t="shared" si="22"/>
        <v>65.04625539495598</v>
      </c>
      <c r="K154" s="109">
        <v>82.14285714285714</v>
      </c>
      <c r="L154" s="56">
        <v>100</v>
      </c>
      <c r="M154" s="110">
        <f t="shared" si="23"/>
        <v>86.11111111111111</v>
      </c>
      <c r="N154" s="111">
        <v>75.64102564102565</v>
      </c>
      <c r="O154" s="52">
        <v>99.17000000000002</v>
      </c>
      <c r="P154" s="57">
        <v>99.37629937629939</v>
      </c>
      <c r="Q154" s="58">
        <v>100</v>
      </c>
      <c r="R154" s="106">
        <f t="shared" si="24"/>
        <v>93.54683125433127</v>
      </c>
      <c r="S154" s="109">
        <v>84.72222222222221</v>
      </c>
      <c r="T154" s="52">
        <v>68.40277777777777</v>
      </c>
      <c r="U154" s="52">
        <v>100</v>
      </c>
      <c r="V154" s="52">
        <v>0</v>
      </c>
      <c r="W154" s="52">
        <v>25</v>
      </c>
      <c r="X154" s="110">
        <f t="shared" si="29"/>
        <v>66.40625</v>
      </c>
      <c r="Y154" s="112">
        <f t="shared" si="25"/>
        <v>82.18498600138601</v>
      </c>
      <c r="Z154" s="46">
        <v>90.39080459770115</v>
      </c>
      <c r="AA154" s="46">
        <v>100</v>
      </c>
      <c r="AB154" s="46">
        <v>100</v>
      </c>
      <c r="AC154" s="46">
        <v>39.2</v>
      </c>
      <c r="AD154" s="46">
        <v>8.421052631578947</v>
      </c>
      <c r="AE154" s="106">
        <f t="shared" si="26"/>
        <v>69.02664851784634</v>
      </c>
      <c r="AF154" s="69">
        <v>31.57894736842105</v>
      </c>
      <c r="AG154" s="69">
        <v>62.5</v>
      </c>
      <c r="AH154" s="69">
        <v>52.94117647058824</v>
      </c>
      <c r="AI154" s="69">
        <v>29.906542056074763</v>
      </c>
      <c r="AJ154" s="113">
        <v>44.231666473771014</v>
      </c>
      <c r="AK154" s="114">
        <v>18.333333333333332</v>
      </c>
      <c r="AL154" s="106">
        <f t="shared" si="27"/>
        <v>18.333333333333332</v>
      </c>
      <c r="AM154" s="115">
        <v>52.275990269190316</v>
      </c>
      <c r="AN154" s="116">
        <f t="shared" si="28"/>
        <v>69.7845411604413</v>
      </c>
    </row>
    <row r="155" spans="1:40" ht="15">
      <c r="A155" s="15">
        <v>13052</v>
      </c>
      <c r="B155" s="16" t="s">
        <v>14</v>
      </c>
      <c r="C155" s="16" t="s">
        <v>262</v>
      </c>
      <c r="D155" s="17">
        <v>6</v>
      </c>
      <c r="E155" s="105">
        <v>51.741034841495406</v>
      </c>
      <c r="F155" s="45">
        <v>76.61579161579162</v>
      </c>
      <c r="G155" s="106">
        <f t="shared" si="20"/>
        <v>60.03262043292747</v>
      </c>
      <c r="H155" s="87">
        <v>8.598</v>
      </c>
      <c r="I155" s="107">
        <f t="shared" si="21"/>
        <v>8.598</v>
      </c>
      <c r="J155" s="108">
        <f t="shared" si="22"/>
        <v>39.45877225975648</v>
      </c>
      <c r="K155" s="109">
        <v>3.2822757111597323</v>
      </c>
      <c r="L155" s="56">
        <v>100</v>
      </c>
      <c r="M155" s="110">
        <f t="shared" si="23"/>
        <v>24.775103330902013</v>
      </c>
      <c r="N155" s="111">
        <v>68.88888888888889</v>
      </c>
      <c r="O155" s="52">
        <v>99.35000000000001</v>
      </c>
      <c r="P155" s="57">
        <v>93.7738079600683</v>
      </c>
      <c r="Q155" s="58">
        <v>100</v>
      </c>
      <c r="R155" s="106">
        <f t="shared" si="24"/>
        <v>90.50317421223929</v>
      </c>
      <c r="S155" s="109">
        <v>75.55555555555556</v>
      </c>
      <c r="T155" s="52">
        <v>76.58760683760683</v>
      </c>
      <c r="U155" s="52">
        <v>100</v>
      </c>
      <c r="V155" s="52">
        <v>0</v>
      </c>
      <c r="W155" s="52">
        <v>25</v>
      </c>
      <c r="X155" s="110">
        <f t="shared" si="29"/>
        <v>66.16079059829059</v>
      </c>
      <c r="Y155" s="112">
        <f t="shared" si="25"/>
        <v>59.05150593849429</v>
      </c>
      <c r="Z155" s="46">
        <v>3.6091954022988504</v>
      </c>
      <c r="AA155" s="46">
        <v>36.80555555555556</v>
      </c>
      <c r="AB155" s="46">
        <v>60</v>
      </c>
      <c r="AC155" s="46">
        <v>36.8</v>
      </c>
      <c r="AD155" s="46">
        <v>5.263157894736842</v>
      </c>
      <c r="AE155" s="106">
        <f t="shared" si="26"/>
        <v>26.940182622504537</v>
      </c>
      <c r="AF155" s="69">
        <v>73.68421052631578</v>
      </c>
      <c r="AG155" s="69">
        <v>50</v>
      </c>
      <c r="AH155" s="69">
        <v>52.94117647058824</v>
      </c>
      <c r="AI155" s="69">
        <v>43.925233644859816</v>
      </c>
      <c r="AJ155" s="113">
        <v>55.13765516044096</v>
      </c>
      <c r="AK155" s="114">
        <v>30</v>
      </c>
      <c r="AL155" s="106">
        <f t="shared" si="27"/>
        <v>30</v>
      </c>
      <c r="AM155" s="115">
        <v>35.071472108120005</v>
      </c>
      <c r="AN155" s="116">
        <f t="shared" si="28"/>
        <v>47.93894905363444</v>
      </c>
    </row>
    <row r="156" spans="1:40" ht="15">
      <c r="A156" s="15">
        <v>13062</v>
      </c>
      <c r="B156" s="16" t="s">
        <v>14</v>
      </c>
      <c r="C156" s="16" t="s">
        <v>263</v>
      </c>
      <c r="D156" s="17">
        <v>6</v>
      </c>
      <c r="E156" s="105">
        <v>62.10814004507288</v>
      </c>
      <c r="F156" s="45">
        <v>95.83536833536833</v>
      </c>
      <c r="G156" s="106">
        <f t="shared" si="20"/>
        <v>73.35054947517136</v>
      </c>
      <c r="H156" s="87">
        <v>0</v>
      </c>
      <c r="I156" s="107">
        <f t="shared" si="21"/>
        <v>0</v>
      </c>
      <c r="J156" s="108">
        <f t="shared" si="22"/>
        <v>44.01032968510282</v>
      </c>
      <c r="K156" s="109">
        <v>25</v>
      </c>
      <c r="L156" s="56">
        <v>100</v>
      </c>
      <c r="M156" s="110">
        <f t="shared" si="23"/>
        <v>41.66666666666667</v>
      </c>
      <c r="N156" s="111">
        <v>80.79365079365081</v>
      </c>
      <c r="O156" s="52">
        <v>98.45</v>
      </c>
      <c r="P156" s="57">
        <v>98.62068965517241</v>
      </c>
      <c r="Q156" s="58" t="s">
        <v>1</v>
      </c>
      <c r="R156" s="106">
        <f t="shared" si="24"/>
        <v>92.56355841201423</v>
      </c>
      <c r="S156" s="109">
        <v>75.27777777777777</v>
      </c>
      <c r="T156" s="52">
        <v>64.62962962962965</v>
      </c>
      <c r="U156" s="52">
        <v>100</v>
      </c>
      <c r="V156" s="52">
        <v>0</v>
      </c>
      <c r="W156" s="52">
        <v>0</v>
      </c>
      <c r="X156" s="110">
        <f t="shared" si="29"/>
        <v>59.976851851851855</v>
      </c>
      <c r="Y156" s="112">
        <f t="shared" si="25"/>
        <v>63.812931284437155</v>
      </c>
      <c r="Z156" s="46">
        <v>42.206896551724135</v>
      </c>
      <c r="AA156" s="46">
        <v>69.44444444444446</v>
      </c>
      <c r="AB156" s="46">
        <v>100</v>
      </c>
      <c r="AC156" s="46">
        <v>62.4</v>
      </c>
      <c r="AD156" s="46">
        <v>5.263157894736842</v>
      </c>
      <c r="AE156" s="106">
        <f t="shared" si="26"/>
        <v>55.00939957652752</v>
      </c>
      <c r="AF156" s="69">
        <v>63.1578947368421</v>
      </c>
      <c r="AG156" s="69">
        <v>81.25</v>
      </c>
      <c r="AH156" s="69">
        <v>58.82352941176471</v>
      </c>
      <c r="AI156" s="69">
        <v>54.20560747663551</v>
      </c>
      <c r="AJ156" s="113">
        <v>64.35925790631059</v>
      </c>
      <c r="AK156" s="114">
        <v>53.333333333333336</v>
      </c>
      <c r="AL156" s="106">
        <f t="shared" si="27"/>
        <v>53.333333333333336</v>
      </c>
      <c r="AM156" s="115">
        <v>57.16748188249751</v>
      </c>
      <c r="AN156" s="116">
        <f t="shared" si="28"/>
        <v>57.85877614398839</v>
      </c>
    </row>
    <row r="157" spans="1:40" ht="15">
      <c r="A157" s="15">
        <v>13074</v>
      </c>
      <c r="B157" s="16" t="s">
        <v>14</v>
      </c>
      <c r="C157" s="16" t="s">
        <v>264</v>
      </c>
      <c r="D157" s="17">
        <v>6</v>
      </c>
      <c r="E157" s="105">
        <v>43.1418730626175</v>
      </c>
      <c r="F157" s="45">
        <v>68.71286121286121</v>
      </c>
      <c r="G157" s="106">
        <f t="shared" si="20"/>
        <v>51.6655357793654</v>
      </c>
      <c r="H157" s="87">
        <v>13.82</v>
      </c>
      <c r="I157" s="107">
        <f t="shared" si="21"/>
        <v>13.82</v>
      </c>
      <c r="J157" s="108">
        <f t="shared" si="22"/>
        <v>36.52732146761924</v>
      </c>
      <c r="K157" s="109">
        <v>0</v>
      </c>
      <c r="L157" s="56">
        <v>100</v>
      </c>
      <c r="M157" s="110">
        <f t="shared" si="23"/>
        <v>22.22222222222222</v>
      </c>
      <c r="N157" s="111">
        <v>79.48717948717949</v>
      </c>
      <c r="O157" s="52">
        <v>98.81</v>
      </c>
      <c r="P157" s="57">
        <v>96.15612063867533</v>
      </c>
      <c r="Q157" s="58">
        <v>100</v>
      </c>
      <c r="R157" s="106">
        <f t="shared" si="24"/>
        <v>93.61332503146372</v>
      </c>
      <c r="S157" s="109">
        <v>50.138888888888886</v>
      </c>
      <c r="T157" s="52">
        <v>46.21527777777777</v>
      </c>
      <c r="U157" s="52">
        <v>0</v>
      </c>
      <c r="V157" s="52">
        <v>0</v>
      </c>
      <c r="W157" s="52">
        <v>0</v>
      </c>
      <c r="X157" s="110">
        <f t="shared" si="29"/>
        <v>24.088541666666664</v>
      </c>
      <c r="Y157" s="112">
        <f t="shared" si="25"/>
        <v>45.664597343401724</v>
      </c>
      <c r="Z157" s="46">
        <v>14</v>
      </c>
      <c r="AA157" s="46">
        <v>0</v>
      </c>
      <c r="AB157" s="46">
        <v>0</v>
      </c>
      <c r="AC157" s="46">
        <v>0</v>
      </c>
      <c r="AD157" s="46">
        <v>5.263157894736842</v>
      </c>
      <c r="AE157" s="106">
        <f t="shared" si="26"/>
        <v>4.4868421052631575</v>
      </c>
      <c r="AF157" s="69">
        <v>0</v>
      </c>
      <c r="AG157" s="69">
        <v>6.25</v>
      </c>
      <c r="AH157" s="69">
        <v>5.88235294117647</v>
      </c>
      <c r="AI157" s="69">
        <v>0.9345794392523363</v>
      </c>
      <c r="AJ157" s="113">
        <v>3.266733095107202</v>
      </c>
      <c r="AK157" s="114">
        <v>0</v>
      </c>
      <c r="AL157" s="106">
        <f t="shared" si="27"/>
        <v>0</v>
      </c>
      <c r="AM157" s="115">
        <v>3.264111281502271</v>
      </c>
      <c r="AN157" s="116">
        <f t="shared" si="28"/>
        <v>31.11699634967539</v>
      </c>
    </row>
    <row r="158" spans="1:40" ht="15">
      <c r="A158" s="15">
        <v>13140</v>
      </c>
      <c r="B158" s="16" t="s">
        <v>14</v>
      </c>
      <c r="C158" s="16" t="s">
        <v>265</v>
      </c>
      <c r="D158" s="17">
        <v>6</v>
      </c>
      <c r="E158" s="105">
        <v>80.52564102564102</v>
      </c>
      <c r="F158" s="45">
        <v>92.88461538461539</v>
      </c>
      <c r="G158" s="106">
        <f t="shared" si="20"/>
        <v>84.64529914529913</v>
      </c>
      <c r="H158" s="87">
        <v>54.534</v>
      </c>
      <c r="I158" s="107">
        <f t="shared" si="21"/>
        <v>54.534</v>
      </c>
      <c r="J158" s="108">
        <f t="shared" si="22"/>
        <v>72.60077948717948</v>
      </c>
      <c r="K158" s="109">
        <v>0</v>
      </c>
      <c r="L158" s="56">
        <v>100</v>
      </c>
      <c r="M158" s="110">
        <f t="shared" si="23"/>
        <v>22.22222222222222</v>
      </c>
      <c r="N158" s="111">
        <v>74.44444444444444</v>
      </c>
      <c r="O158" s="52">
        <v>99.48</v>
      </c>
      <c r="P158" s="57">
        <v>92.89803496828098</v>
      </c>
      <c r="Q158" s="58" t="s">
        <v>1</v>
      </c>
      <c r="R158" s="106">
        <f t="shared" si="24"/>
        <v>88.88523845436416</v>
      </c>
      <c r="S158" s="109">
        <v>86.25</v>
      </c>
      <c r="T158" s="52">
        <v>66.11111111111111</v>
      </c>
      <c r="U158" s="52">
        <v>83.33333333333333</v>
      </c>
      <c r="V158" s="52">
        <v>0</v>
      </c>
      <c r="W158" s="52">
        <v>0</v>
      </c>
      <c r="X158" s="110">
        <f t="shared" si="29"/>
        <v>58.923611111111114</v>
      </c>
      <c r="Y158" s="112">
        <f t="shared" si="25"/>
        <v>55.29883186095209</v>
      </c>
      <c r="Z158" s="46">
        <v>77.3103448275862</v>
      </c>
      <c r="AA158" s="46">
        <v>33.333333333333336</v>
      </c>
      <c r="AB158" s="46">
        <v>0</v>
      </c>
      <c r="AC158" s="46">
        <v>25.6</v>
      </c>
      <c r="AD158" s="46">
        <v>5.263157894736842</v>
      </c>
      <c r="AE158" s="106">
        <f t="shared" si="26"/>
        <v>31.36442831215971</v>
      </c>
      <c r="AF158" s="69">
        <v>31.57894736842105</v>
      </c>
      <c r="AG158" s="69">
        <v>81.25</v>
      </c>
      <c r="AH158" s="69">
        <v>29.411764705882355</v>
      </c>
      <c r="AI158" s="69">
        <v>23.364485981308412</v>
      </c>
      <c r="AJ158" s="113">
        <v>41.401299513902956</v>
      </c>
      <c r="AK158" s="114">
        <v>28.333333333333332</v>
      </c>
      <c r="AL158" s="106">
        <f t="shared" si="27"/>
        <v>28.333333333333332</v>
      </c>
      <c r="AM158" s="115">
        <v>33.434708303525966</v>
      </c>
      <c r="AN158" s="116">
        <f t="shared" si="28"/>
        <v>52.19998431896973</v>
      </c>
    </row>
    <row r="159" spans="1:40" ht="15">
      <c r="A159" s="15">
        <v>13160</v>
      </c>
      <c r="B159" s="16" t="s">
        <v>14</v>
      </c>
      <c r="C159" s="16" t="s">
        <v>266</v>
      </c>
      <c r="D159" s="17">
        <v>6</v>
      </c>
      <c r="E159" s="105">
        <v>67.61628126921077</v>
      </c>
      <c r="F159" s="45">
        <v>97.19017094017094</v>
      </c>
      <c r="G159" s="106">
        <f t="shared" si="20"/>
        <v>77.47424449286416</v>
      </c>
      <c r="H159" s="87">
        <v>66.79599999999999</v>
      </c>
      <c r="I159" s="107">
        <f t="shared" si="21"/>
        <v>66.79599999999999</v>
      </c>
      <c r="J159" s="108">
        <f t="shared" si="22"/>
        <v>73.2029466957185</v>
      </c>
      <c r="K159" s="109">
        <v>82.45125348189416</v>
      </c>
      <c r="L159" s="56">
        <v>100</v>
      </c>
      <c r="M159" s="110">
        <f t="shared" si="23"/>
        <v>86.35097493036213</v>
      </c>
      <c r="N159" s="111">
        <v>94.28571428571429</v>
      </c>
      <c r="O159" s="52">
        <v>98.71</v>
      </c>
      <c r="P159" s="57">
        <v>94.56896551724138</v>
      </c>
      <c r="Q159" s="58" t="s">
        <v>1</v>
      </c>
      <c r="R159" s="106">
        <f t="shared" si="24"/>
        <v>95.79498395935961</v>
      </c>
      <c r="S159" s="109">
        <v>90.41666666666667</v>
      </c>
      <c r="T159" s="52">
        <v>71.88062660718913</v>
      </c>
      <c r="U159" s="52">
        <v>98.61110000000001</v>
      </c>
      <c r="V159" s="52">
        <v>0</v>
      </c>
      <c r="W159" s="52">
        <v>0</v>
      </c>
      <c r="X159" s="110">
        <f t="shared" si="29"/>
        <v>65.22709831846396</v>
      </c>
      <c r="Y159" s="112">
        <f t="shared" si="25"/>
        <v>82.61341730383391</v>
      </c>
      <c r="Z159" s="46">
        <v>41.12643678160919</v>
      </c>
      <c r="AA159" s="46">
        <v>55.555555555555564</v>
      </c>
      <c r="AB159" s="46">
        <v>100</v>
      </c>
      <c r="AC159" s="46">
        <v>58.4</v>
      </c>
      <c r="AD159" s="46">
        <v>5.263157894736842</v>
      </c>
      <c r="AE159" s="106">
        <f t="shared" si="26"/>
        <v>51.38511796733213</v>
      </c>
      <c r="AF159" s="69">
        <v>52.63157894736842</v>
      </c>
      <c r="AG159" s="69">
        <v>81.25</v>
      </c>
      <c r="AH159" s="69">
        <v>58.82352941176471</v>
      </c>
      <c r="AI159" s="69">
        <v>52.336448598130836</v>
      </c>
      <c r="AJ159" s="113">
        <v>61.26038923931599</v>
      </c>
      <c r="AK159" s="114">
        <v>51.66666666666667</v>
      </c>
      <c r="AL159" s="106">
        <f t="shared" si="27"/>
        <v>51.66666666666667</v>
      </c>
      <c r="AM159" s="115">
        <v>54.07483337972807</v>
      </c>
      <c r="AN159" s="116">
        <f t="shared" si="28"/>
        <v>72.16974800497908</v>
      </c>
    </row>
    <row r="160" spans="1:40" ht="15">
      <c r="A160" s="15">
        <v>13188</v>
      </c>
      <c r="B160" s="16" t="s">
        <v>14</v>
      </c>
      <c r="C160" s="16" t="s">
        <v>267</v>
      </c>
      <c r="D160" s="17">
        <v>6</v>
      </c>
      <c r="E160" s="105">
        <v>69.70046578710928</v>
      </c>
      <c r="F160" s="45">
        <v>78.75</v>
      </c>
      <c r="G160" s="106">
        <f t="shared" si="20"/>
        <v>72.71697719140619</v>
      </c>
      <c r="H160" s="87">
        <v>0</v>
      </c>
      <c r="I160" s="107">
        <f t="shared" si="21"/>
        <v>0</v>
      </c>
      <c r="J160" s="108">
        <f t="shared" si="22"/>
        <v>43.63018631484371</v>
      </c>
      <c r="K160" s="109">
        <v>88.81987577639751</v>
      </c>
      <c r="L160" s="56">
        <v>100</v>
      </c>
      <c r="M160" s="110">
        <f t="shared" si="23"/>
        <v>91.30434782608694</v>
      </c>
      <c r="N160" s="111">
        <v>97.14285714285714</v>
      </c>
      <c r="O160" s="52">
        <v>99.64</v>
      </c>
      <c r="P160" s="57">
        <v>97.32834624632648</v>
      </c>
      <c r="Q160" s="58" t="s">
        <v>1</v>
      </c>
      <c r="R160" s="106">
        <f t="shared" si="24"/>
        <v>97.97579462902179</v>
      </c>
      <c r="S160" s="109">
        <v>91.80555555555556</v>
      </c>
      <c r="T160" s="52">
        <v>68.09764579556246</v>
      </c>
      <c r="U160" s="52">
        <v>83.33333333333333</v>
      </c>
      <c r="V160" s="52">
        <v>0</v>
      </c>
      <c r="W160" s="52">
        <v>0</v>
      </c>
      <c r="X160" s="110">
        <f t="shared" si="29"/>
        <v>60.80913367111283</v>
      </c>
      <c r="Y160" s="112">
        <f t="shared" si="25"/>
        <v>83.68074227343438</v>
      </c>
      <c r="Z160" s="46">
        <v>79.88505747126437</v>
      </c>
      <c r="AA160" s="46">
        <v>63.888888888888886</v>
      </c>
      <c r="AB160" s="46">
        <v>100</v>
      </c>
      <c r="AC160" s="46">
        <v>48</v>
      </c>
      <c r="AD160" s="46">
        <v>45.744680851063826</v>
      </c>
      <c r="AE160" s="106">
        <f t="shared" si="26"/>
        <v>68.27755869405723</v>
      </c>
      <c r="AF160" s="69">
        <v>57.89473684210527</v>
      </c>
      <c r="AG160" s="69">
        <v>75</v>
      </c>
      <c r="AH160" s="69">
        <v>47.05882352941176</v>
      </c>
      <c r="AI160" s="69">
        <v>43.925233644859816</v>
      </c>
      <c r="AJ160" s="113">
        <v>55.96969850409421</v>
      </c>
      <c r="AK160" s="114">
        <v>48.333333333333336</v>
      </c>
      <c r="AL160" s="106">
        <f t="shared" si="27"/>
        <v>48.333333333333336</v>
      </c>
      <c r="AM160" s="115">
        <v>61.006617571255646</v>
      </c>
      <c r="AN160" s="116">
        <f t="shared" si="28"/>
        <v>68.86839367106262</v>
      </c>
    </row>
    <row r="161" spans="1:40" ht="15">
      <c r="A161" s="15">
        <v>13212</v>
      </c>
      <c r="B161" s="16" t="s">
        <v>14</v>
      </c>
      <c r="C161" s="16" t="s">
        <v>268</v>
      </c>
      <c r="D161" s="17">
        <v>6</v>
      </c>
      <c r="E161" s="105">
        <v>54.36290017496572</v>
      </c>
      <c r="F161" s="45">
        <v>0</v>
      </c>
      <c r="G161" s="106">
        <f t="shared" si="20"/>
        <v>36.24193344997715</v>
      </c>
      <c r="H161" s="87">
        <v>48.222</v>
      </c>
      <c r="I161" s="107">
        <f t="shared" si="21"/>
        <v>48.222</v>
      </c>
      <c r="J161" s="108">
        <f t="shared" si="22"/>
        <v>41.03396006998629</v>
      </c>
      <c r="K161" s="109">
        <v>35.018050541516246</v>
      </c>
      <c r="L161" s="56">
        <v>0</v>
      </c>
      <c r="M161" s="110">
        <f t="shared" si="23"/>
        <v>27.236261532290413</v>
      </c>
      <c r="N161" s="111">
        <v>80.1098901098901</v>
      </c>
      <c r="O161" s="52">
        <v>99.03999999999999</v>
      </c>
      <c r="P161" s="57">
        <v>99.47242206235012</v>
      </c>
      <c r="Q161" s="58" t="s">
        <v>1</v>
      </c>
      <c r="R161" s="106">
        <f t="shared" si="24"/>
        <v>92.81605774237752</v>
      </c>
      <c r="S161" s="109">
        <v>92.77777777777777</v>
      </c>
      <c r="T161" s="52">
        <v>69.30555555555554</v>
      </c>
      <c r="U161" s="52">
        <v>97.22221666666667</v>
      </c>
      <c r="V161" s="52">
        <v>0</v>
      </c>
      <c r="W161" s="52">
        <v>15</v>
      </c>
      <c r="X161" s="110">
        <f t="shared" si="29"/>
        <v>66.7013875</v>
      </c>
      <c r="Y161" s="112">
        <f t="shared" si="25"/>
        <v>60.85063662918536</v>
      </c>
      <c r="Z161" s="46">
        <v>87.67816091954023</v>
      </c>
      <c r="AA161" s="46">
        <v>27.777777777777782</v>
      </c>
      <c r="AB161" s="46">
        <v>60</v>
      </c>
      <c r="AC161" s="46">
        <v>89.60000000000001</v>
      </c>
      <c r="AD161" s="46">
        <v>5.263157894736842</v>
      </c>
      <c r="AE161" s="106">
        <f t="shared" si="26"/>
        <v>56.164715668481556</v>
      </c>
      <c r="AF161" s="69">
        <v>26.31578947368421</v>
      </c>
      <c r="AG161" s="69">
        <v>75</v>
      </c>
      <c r="AH161" s="69">
        <v>58.82352941176471</v>
      </c>
      <c r="AI161" s="69">
        <v>0.9345794392523363</v>
      </c>
      <c r="AJ161" s="113">
        <v>40.26847458117531</v>
      </c>
      <c r="AK161" s="114">
        <v>73.33333333333333</v>
      </c>
      <c r="AL161" s="106">
        <f t="shared" si="27"/>
        <v>73.33333333333333</v>
      </c>
      <c r="AM161" s="115">
        <v>55.35944157817024</v>
      </c>
      <c r="AN161" s="116">
        <f t="shared" si="28"/>
        <v>55.239942802041014</v>
      </c>
    </row>
    <row r="162" spans="1:40" ht="15">
      <c r="A162" s="15">
        <v>13222</v>
      </c>
      <c r="B162" s="16" t="s">
        <v>14</v>
      </c>
      <c r="C162" s="16" t="s">
        <v>269</v>
      </c>
      <c r="D162" s="17">
        <v>6</v>
      </c>
      <c r="E162" s="105">
        <v>48.30404093788848</v>
      </c>
      <c r="F162" s="45">
        <v>91.5913715913716</v>
      </c>
      <c r="G162" s="106">
        <f t="shared" si="20"/>
        <v>62.733151155716186</v>
      </c>
      <c r="H162" s="87">
        <v>0</v>
      </c>
      <c r="I162" s="107">
        <f t="shared" si="21"/>
        <v>0</v>
      </c>
      <c r="J162" s="108">
        <f t="shared" si="22"/>
        <v>37.63989069342971</v>
      </c>
      <c r="K162" s="109">
        <v>98.26589595375722</v>
      </c>
      <c r="L162" s="56">
        <v>100</v>
      </c>
      <c r="M162" s="110">
        <f t="shared" si="23"/>
        <v>98.65125240847783</v>
      </c>
      <c r="N162" s="111">
        <v>87.46031746031747</v>
      </c>
      <c r="O162" s="52">
        <v>99.46000000000001</v>
      </c>
      <c r="P162" s="57">
        <v>95.99514563106796</v>
      </c>
      <c r="Q162" s="58" t="s">
        <v>1</v>
      </c>
      <c r="R162" s="106">
        <f t="shared" si="24"/>
        <v>94.24621364231777</v>
      </c>
      <c r="S162" s="109">
        <v>95.55555555555556</v>
      </c>
      <c r="T162" s="52">
        <v>85.27777777777777</v>
      </c>
      <c r="U162" s="52">
        <v>95.37034999999999</v>
      </c>
      <c r="V162" s="52">
        <v>0</v>
      </c>
      <c r="W162" s="52">
        <v>15</v>
      </c>
      <c r="X162" s="110">
        <f t="shared" si="29"/>
        <v>70.92592083333332</v>
      </c>
      <c r="Y162" s="112">
        <f t="shared" si="25"/>
        <v>88.36953389926036</v>
      </c>
      <c r="Z162" s="46">
        <v>10.045977011494251</v>
      </c>
      <c r="AA162" s="46">
        <v>0</v>
      </c>
      <c r="AB162" s="46">
        <v>100</v>
      </c>
      <c r="AC162" s="46">
        <v>64</v>
      </c>
      <c r="AD162" s="46">
        <v>5.263157894736842</v>
      </c>
      <c r="AE162" s="106">
        <f t="shared" si="26"/>
        <v>34.24833635813672</v>
      </c>
      <c r="AF162" s="69">
        <v>21.052631578947366</v>
      </c>
      <c r="AG162" s="69">
        <v>81.25</v>
      </c>
      <c r="AH162" s="69">
        <v>64.70588235294117</v>
      </c>
      <c r="AI162" s="69">
        <v>0.9345794392523363</v>
      </c>
      <c r="AJ162" s="113">
        <v>41.98577334278522</v>
      </c>
      <c r="AK162" s="114">
        <v>41.66666666666667</v>
      </c>
      <c r="AL162" s="106">
        <f t="shared" si="27"/>
        <v>41.66666666666667</v>
      </c>
      <c r="AM162" s="115">
        <v>37.79531894908231</v>
      </c>
      <c r="AN162" s="116">
        <f t="shared" si="28"/>
        <v>63.05134077304082</v>
      </c>
    </row>
    <row r="163" spans="1:40" ht="15">
      <c r="A163" s="15">
        <v>13244</v>
      </c>
      <c r="B163" s="16" t="s">
        <v>14</v>
      </c>
      <c r="C163" s="16" t="s">
        <v>270</v>
      </c>
      <c r="D163" s="17">
        <v>6</v>
      </c>
      <c r="E163" s="105">
        <v>39.523038647366626</v>
      </c>
      <c r="F163" s="45">
        <v>68.23260073260073</v>
      </c>
      <c r="G163" s="106">
        <f t="shared" si="20"/>
        <v>49.09289267577799</v>
      </c>
      <c r="H163" s="87">
        <v>0</v>
      </c>
      <c r="I163" s="107">
        <f t="shared" si="21"/>
        <v>0</v>
      </c>
      <c r="J163" s="108">
        <f t="shared" si="22"/>
        <v>29.455735605466792</v>
      </c>
      <c r="K163" s="109">
        <v>91.96428571428571</v>
      </c>
      <c r="L163" s="56">
        <v>100</v>
      </c>
      <c r="M163" s="110">
        <f t="shared" si="23"/>
        <v>93.75</v>
      </c>
      <c r="N163" s="111">
        <v>89.36507936507937</v>
      </c>
      <c r="O163" s="52">
        <v>99.22999999999999</v>
      </c>
      <c r="P163" s="57">
        <v>96.48298125389364</v>
      </c>
      <c r="Q163" s="58" t="s">
        <v>1</v>
      </c>
      <c r="R163" s="106">
        <f t="shared" si="24"/>
        <v>94.96662894369538</v>
      </c>
      <c r="S163" s="109">
        <v>78.47222222222221</v>
      </c>
      <c r="T163" s="52">
        <v>70.8640873015873</v>
      </c>
      <c r="U163" s="52">
        <v>100</v>
      </c>
      <c r="V163" s="52">
        <v>0</v>
      </c>
      <c r="W163" s="52">
        <v>25</v>
      </c>
      <c r="X163" s="110">
        <f t="shared" si="29"/>
        <v>65.45907738095238</v>
      </c>
      <c r="Y163" s="112">
        <f t="shared" si="25"/>
        <v>85.08622602388729</v>
      </c>
      <c r="Z163" s="46">
        <v>14.413793103448276</v>
      </c>
      <c r="AA163" s="46">
        <v>22.222222222222225</v>
      </c>
      <c r="AB163" s="46">
        <v>100</v>
      </c>
      <c r="AC163" s="46">
        <v>89.60000000000001</v>
      </c>
      <c r="AD163" s="46">
        <v>5.263157894736842</v>
      </c>
      <c r="AE163" s="106">
        <f t="shared" si="26"/>
        <v>44.30695704779189</v>
      </c>
      <c r="AF163" s="69">
        <v>89.47368421052632</v>
      </c>
      <c r="AG163" s="69">
        <v>81.25</v>
      </c>
      <c r="AH163" s="69">
        <v>70.58823529411765</v>
      </c>
      <c r="AI163" s="69">
        <v>74.76635514018692</v>
      </c>
      <c r="AJ163" s="113">
        <v>79.01956866120771</v>
      </c>
      <c r="AK163" s="114">
        <v>76.66666666666667</v>
      </c>
      <c r="AL163" s="106">
        <f t="shared" si="27"/>
        <v>76.66666666666667</v>
      </c>
      <c r="AM163" s="115">
        <v>60.03559540181107</v>
      </c>
      <c r="AN163" s="116">
        <f t="shared" si="28"/>
        <v>66.44493875358033</v>
      </c>
    </row>
    <row r="164" spans="1:40" ht="15">
      <c r="A164" s="15">
        <v>13248</v>
      </c>
      <c r="B164" s="16" t="s">
        <v>14</v>
      </c>
      <c r="C164" s="16" t="s">
        <v>271</v>
      </c>
      <c r="D164" s="17">
        <v>6</v>
      </c>
      <c r="E164" s="105">
        <v>47.72918536394035</v>
      </c>
      <c r="F164" s="45">
        <v>92.00142450142451</v>
      </c>
      <c r="G164" s="106">
        <f t="shared" si="20"/>
        <v>62.486598409768405</v>
      </c>
      <c r="H164" s="87">
        <v>0</v>
      </c>
      <c r="I164" s="107">
        <f t="shared" si="21"/>
        <v>0</v>
      </c>
      <c r="J164" s="108">
        <f t="shared" si="22"/>
        <v>37.491959045861044</v>
      </c>
      <c r="K164" s="109">
        <v>64.7887323943662</v>
      </c>
      <c r="L164" s="56">
        <v>100</v>
      </c>
      <c r="M164" s="110">
        <f t="shared" si="23"/>
        <v>72.6134585289515</v>
      </c>
      <c r="N164" s="111">
        <v>77.46031746031747</v>
      </c>
      <c r="O164" s="52">
        <v>99.58000000000001</v>
      </c>
      <c r="P164" s="57">
        <v>97.0856102003643</v>
      </c>
      <c r="Q164" s="58" t="s">
        <v>1</v>
      </c>
      <c r="R164" s="106">
        <f t="shared" si="24"/>
        <v>91.31819965196462</v>
      </c>
      <c r="S164" s="109">
        <v>98.61111111111111</v>
      </c>
      <c r="T164" s="52">
        <v>72.53472222222221</v>
      </c>
      <c r="U164" s="52">
        <v>100</v>
      </c>
      <c r="V164" s="52">
        <v>0</v>
      </c>
      <c r="W164" s="52">
        <v>0</v>
      </c>
      <c r="X164" s="110">
        <f t="shared" si="29"/>
        <v>67.78645833333333</v>
      </c>
      <c r="Y164" s="112">
        <f t="shared" si="25"/>
        <v>77.05433562571788</v>
      </c>
      <c r="Z164" s="46">
        <v>8.367816091954024</v>
      </c>
      <c r="AA164" s="46">
        <v>100</v>
      </c>
      <c r="AB164" s="46">
        <v>0</v>
      </c>
      <c r="AC164" s="46">
        <v>44</v>
      </c>
      <c r="AD164" s="46">
        <v>5.263157894736842</v>
      </c>
      <c r="AE164" s="106">
        <f t="shared" si="26"/>
        <v>30.078796128251664</v>
      </c>
      <c r="AF164" s="69">
        <v>78.94736842105263</v>
      </c>
      <c r="AG164" s="69">
        <v>81.25</v>
      </c>
      <c r="AH164" s="69">
        <v>64.70588235294117</v>
      </c>
      <c r="AI164" s="69">
        <v>19.626168224299064</v>
      </c>
      <c r="AJ164" s="113">
        <v>61.132354749573224</v>
      </c>
      <c r="AK164" s="114">
        <v>35</v>
      </c>
      <c r="AL164" s="106">
        <f t="shared" si="27"/>
        <v>35</v>
      </c>
      <c r="AM164" s="115">
        <v>39.34398586828708</v>
      </c>
      <c r="AN164" s="116">
        <f t="shared" si="28"/>
        <v>57.82875538251727</v>
      </c>
    </row>
    <row r="165" spans="1:40" ht="15">
      <c r="A165" s="15">
        <v>13268</v>
      </c>
      <c r="B165" s="16" t="s">
        <v>14</v>
      </c>
      <c r="C165" s="16" t="s">
        <v>272</v>
      </c>
      <c r="D165" s="17">
        <v>6</v>
      </c>
      <c r="E165" s="105">
        <v>54.0323886639676</v>
      </c>
      <c r="F165" s="45">
        <v>82.83984533984533</v>
      </c>
      <c r="G165" s="106">
        <f t="shared" si="20"/>
        <v>63.63487422259351</v>
      </c>
      <c r="H165" s="87">
        <v>0</v>
      </c>
      <c r="I165" s="107">
        <f t="shared" si="21"/>
        <v>0</v>
      </c>
      <c r="J165" s="108">
        <f t="shared" si="22"/>
        <v>38.1809245335561</v>
      </c>
      <c r="K165" s="109">
        <v>14.847161572052403</v>
      </c>
      <c r="L165" s="56">
        <v>100</v>
      </c>
      <c r="M165" s="110">
        <f t="shared" si="23"/>
        <v>33.770014556040756</v>
      </c>
      <c r="N165" s="111">
        <v>94.92063492063492</v>
      </c>
      <c r="O165" s="52">
        <v>99.63</v>
      </c>
      <c r="P165" s="57">
        <v>98.63698318945934</v>
      </c>
      <c r="Q165" s="58" t="s">
        <v>1</v>
      </c>
      <c r="R165" s="106">
        <f t="shared" si="24"/>
        <v>97.66812528292516</v>
      </c>
      <c r="S165" s="109">
        <v>78.88888888888889</v>
      </c>
      <c r="T165" s="52">
        <v>72.91666666666666</v>
      </c>
      <c r="U165" s="52">
        <v>98.61110000000001</v>
      </c>
      <c r="V165" s="52">
        <v>0</v>
      </c>
      <c r="W165" s="52">
        <v>0</v>
      </c>
      <c r="X165" s="110">
        <f t="shared" si="29"/>
        <v>62.60416388888889</v>
      </c>
      <c r="Y165" s="112">
        <f t="shared" si="25"/>
        <v>63.44433777515517</v>
      </c>
      <c r="Z165" s="46">
        <v>47.54022988505747</v>
      </c>
      <c r="AA165" s="46">
        <v>11.111111111111112</v>
      </c>
      <c r="AB165" s="46">
        <v>100</v>
      </c>
      <c r="AC165" s="46">
        <v>84</v>
      </c>
      <c r="AD165" s="46">
        <v>5.263157894736842</v>
      </c>
      <c r="AE165" s="106">
        <f t="shared" si="26"/>
        <v>49.45523290986086</v>
      </c>
      <c r="AF165" s="69">
        <v>84.21052631578947</v>
      </c>
      <c r="AG165" s="69">
        <v>75</v>
      </c>
      <c r="AH165" s="69">
        <v>76.47058823529412</v>
      </c>
      <c r="AI165" s="69">
        <v>64.48598130841121</v>
      </c>
      <c r="AJ165" s="113">
        <v>75.0417739648737</v>
      </c>
      <c r="AK165" s="114">
        <v>51.66666666666667</v>
      </c>
      <c r="AL165" s="106">
        <f t="shared" si="27"/>
        <v>51.66666666666667</v>
      </c>
      <c r="AM165" s="115">
        <v>56.72059727589211</v>
      </c>
      <c r="AN165" s="116">
        <f t="shared" si="28"/>
        <v>56.37453297705643</v>
      </c>
    </row>
    <row r="166" spans="1:40" ht="15">
      <c r="A166" s="15">
        <v>13300</v>
      </c>
      <c r="B166" s="16" t="s">
        <v>14</v>
      </c>
      <c r="C166" s="16" t="s">
        <v>273</v>
      </c>
      <c r="D166" s="17">
        <v>6</v>
      </c>
      <c r="E166" s="105">
        <v>24.60580044776874</v>
      </c>
      <c r="F166" s="45">
        <v>60.64306064306064</v>
      </c>
      <c r="G166" s="106">
        <f t="shared" si="20"/>
        <v>36.61822051286604</v>
      </c>
      <c r="H166" s="87">
        <v>0</v>
      </c>
      <c r="I166" s="107">
        <f t="shared" si="21"/>
        <v>0</v>
      </c>
      <c r="J166" s="108">
        <f t="shared" si="22"/>
        <v>21.97093230771962</v>
      </c>
      <c r="K166" s="109">
        <v>44.44444444444444</v>
      </c>
      <c r="L166" s="56">
        <v>100</v>
      </c>
      <c r="M166" s="110">
        <f t="shared" si="23"/>
        <v>56.79012345679012</v>
      </c>
      <c r="N166" s="111">
        <v>91.11111111111111</v>
      </c>
      <c r="O166" s="52">
        <v>99.52000000000001</v>
      </c>
      <c r="P166" s="57">
        <v>98.5066371681416</v>
      </c>
      <c r="Q166" s="58">
        <v>0</v>
      </c>
      <c r="R166" s="106">
        <f t="shared" si="24"/>
        <v>72.28443706981318</v>
      </c>
      <c r="S166" s="109">
        <v>74.58333333333333</v>
      </c>
      <c r="T166" s="52">
        <v>55.920138888888886</v>
      </c>
      <c r="U166" s="52">
        <v>0</v>
      </c>
      <c r="V166" s="52">
        <v>0</v>
      </c>
      <c r="W166" s="52">
        <v>0</v>
      </c>
      <c r="X166" s="110">
        <f t="shared" si="29"/>
        <v>32.62586805555556</v>
      </c>
      <c r="Y166" s="112">
        <f t="shared" si="25"/>
        <v>54.01574208456244</v>
      </c>
      <c r="Z166" s="46">
        <v>0</v>
      </c>
      <c r="AA166" s="46">
        <v>0</v>
      </c>
      <c r="AB166" s="46">
        <v>0</v>
      </c>
      <c r="AC166" s="46">
        <v>0</v>
      </c>
      <c r="AD166" s="46">
        <v>5.263157894736842</v>
      </c>
      <c r="AE166" s="106">
        <f t="shared" si="26"/>
        <v>0.9868421052631577</v>
      </c>
      <c r="AF166" s="69">
        <v>0</v>
      </c>
      <c r="AG166" s="69">
        <v>6.25</v>
      </c>
      <c r="AH166" s="69">
        <v>5.88235294117647</v>
      </c>
      <c r="AI166" s="69">
        <v>0.9345794392523363</v>
      </c>
      <c r="AJ166" s="113">
        <v>3.266733095107202</v>
      </c>
      <c r="AK166" s="114">
        <v>0</v>
      </c>
      <c r="AL166" s="106">
        <f t="shared" si="27"/>
        <v>0</v>
      </c>
      <c r="AM166" s="115">
        <v>1.3974446148356046</v>
      </c>
      <c r="AN166" s="116">
        <f t="shared" si="28"/>
        <v>31.821290888275826</v>
      </c>
    </row>
    <row r="167" spans="1:40" ht="15">
      <c r="A167" s="15">
        <v>13430</v>
      </c>
      <c r="B167" s="16" t="s">
        <v>14</v>
      </c>
      <c r="C167" s="16" t="s">
        <v>274</v>
      </c>
      <c r="D167" s="17">
        <v>6</v>
      </c>
      <c r="E167" s="105">
        <v>34.38030665473051</v>
      </c>
      <c r="F167" s="45">
        <v>85.89997964997964</v>
      </c>
      <c r="G167" s="106">
        <f t="shared" si="20"/>
        <v>51.55353098648022</v>
      </c>
      <c r="H167" s="87">
        <v>0</v>
      </c>
      <c r="I167" s="107">
        <f t="shared" si="21"/>
        <v>0</v>
      </c>
      <c r="J167" s="108">
        <f t="shared" si="22"/>
        <v>30.93211859188813</v>
      </c>
      <c r="K167" s="109">
        <v>0</v>
      </c>
      <c r="L167" s="56">
        <v>100</v>
      </c>
      <c r="M167" s="110">
        <f t="shared" si="23"/>
        <v>22.22222222222222</v>
      </c>
      <c r="N167" s="111">
        <v>46.666666666666664</v>
      </c>
      <c r="O167" s="52">
        <v>98.89999999999999</v>
      </c>
      <c r="P167" s="57">
        <v>95.94717515075969</v>
      </c>
      <c r="Q167" s="58">
        <v>100</v>
      </c>
      <c r="R167" s="106">
        <f t="shared" si="24"/>
        <v>85.37846045435658</v>
      </c>
      <c r="S167" s="109">
        <v>89.44444444444444</v>
      </c>
      <c r="T167" s="52">
        <v>58.07789432789433</v>
      </c>
      <c r="U167" s="52">
        <v>83.33333333333333</v>
      </c>
      <c r="V167" s="52">
        <v>0</v>
      </c>
      <c r="W167" s="52">
        <v>15</v>
      </c>
      <c r="X167" s="110">
        <f t="shared" si="29"/>
        <v>59.58891802641803</v>
      </c>
      <c r="Y167" s="112">
        <f t="shared" si="25"/>
        <v>54.389561113847876</v>
      </c>
      <c r="Z167" s="46">
        <v>47.56321839080459</v>
      </c>
      <c r="AA167" s="46">
        <v>0</v>
      </c>
      <c r="AB167" s="46">
        <v>40</v>
      </c>
      <c r="AC167" s="46">
        <v>76</v>
      </c>
      <c r="AD167" s="46">
        <v>4</v>
      </c>
      <c r="AE167" s="106">
        <f t="shared" si="26"/>
        <v>34.39080459770115</v>
      </c>
      <c r="AF167" s="69">
        <v>57.89473684210527</v>
      </c>
      <c r="AG167" s="69">
        <v>81.25</v>
      </c>
      <c r="AH167" s="69">
        <v>70.58823529411765</v>
      </c>
      <c r="AI167" s="69">
        <v>39.25233644859813</v>
      </c>
      <c r="AJ167" s="113">
        <v>62.24632714620526</v>
      </c>
      <c r="AK167" s="114">
        <v>50</v>
      </c>
      <c r="AL167" s="106">
        <f t="shared" si="27"/>
        <v>50</v>
      </c>
      <c r="AM167" s="115">
        <v>44.94078302442868</v>
      </c>
      <c r="AN167" s="116">
        <f t="shared" si="28"/>
        <v>46.86343918263017</v>
      </c>
    </row>
    <row r="168" spans="1:40" ht="15">
      <c r="A168" s="15">
        <v>13433</v>
      </c>
      <c r="B168" s="16" t="s">
        <v>14</v>
      </c>
      <c r="C168" s="16" t="s">
        <v>275</v>
      </c>
      <c r="D168" s="17">
        <v>6</v>
      </c>
      <c r="E168" s="105">
        <v>38.68333732835667</v>
      </c>
      <c r="F168" s="45">
        <v>71.32834757834758</v>
      </c>
      <c r="G168" s="106">
        <f t="shared" si="20"/>
        <v>49.56500741168697</v>
      </c>
      <c r="H168" s="87">
        <v>0</v>
      </c>
      <c r="I168" s="107">
        <f t="shared" si="21"/>
        <v>0</v>
      </c>
      <c r="J168" s="108">
        <f t="shared" si="22"/>
        <v>29.73900444701218</v>
      </c>
      <c r="K168" s="109">
        <v>41.07142857142857</v>
      </c>
      <c r="L168" s="56">
        <v>100</v>
      </c>
      <c r="M168" s="110">
        <f t="shared" si="23"/>
        <v>54.166666666666664</v>
      </c>
      <c r="N168" s="111">
        <v>68.88888888888889</v>
      </c>
      <c r="O168" s="52">
        <v>99.84</v>
      </c>
      <c r="P168" s="57">
        <v>98.40270311780066</v>
      </c>
      <c r="Q168" s="58">
        <v>100</v>
      </c>
      <c r="R168" s="106">
        <f t="shared" si="24"/>
        <v>91.78289800167238</v>
      </c>
      <c r="S168" s="109">
        <v>85.69444444444444</v>
      </c>
      <c r="T168" s="52">
        <v>47.47106481481481</v>
      </c>
      <c r="U168" s="52">
        <v>83.33333333333333</v>
      </c>
      <c r="V168" s="52">
        <v>0</v>
      </c>
      <c r="W168" s="52">
        <v>0</v>
      </c>
      <c r="X168" s="110">
        <f t="shared" si="29"/>
        <v>54.12471064814814</v>
      </c>
      <c r="Y168" s="112">
        <f t="shared" si="25"/>
        <v>66.19043476794258</v>
      </c>
      <c r="Z168" s="46">
        <v>43.4712643678161</v>
      </c>
      <c r="AA168" s="46">
        <v>86.1111111111111</v>
      </c>
      <c r="AB168" s="46">
        <v>0</v>
      </c>
      <c r="AC168" s="46">
        <v>65.60000000000001</v>
      </c>
      <c r="AD168" s="46">
        <v>5.263157894736842</v>
      </c>
      <c r="AE168" s="106">
        <f t="shared" si="26"/>
        <v>40.30049153055051</v>
      </c>
      <c r="AF168" s="69">
        <v>26.31578947368421</v>
      </c>
      <c r="AG168" s="69">
        <v>68.75</v>
      </c>
      <c r="AH168" s="69">
        <v>76.47058823529412</v>
      </c>
      <c r="AI168" s="69">
        <v>30.8411214953271</v>
      </c>
      <c r="AJ168" s="113">
        <v>50.594374801076356</v>
      </c>
      <c r="AK168" s="114">
        <v>45</v>
      </c>
      <c r="AL168" s="106">
        <f t="shared" si="27"/>
        <v>45</v>
      </c>
      <c r="AM168" s="115">
        <v>43.9854287632473</v>
      </c>
      <c r="AN168" s="116">
        <f t="shared" si="28"/>
        <v>52.23864690234792</v>
      </c>
    </row>
    <row r="169" spans="1:40" ht="15">
      <c r="A169" s="15">
        <v>13440</v>
      </c>
      <c r="B169" s="16" t="s">
        <v>14</v>
      </c>
      <c r="C169" s="16" t="s">
        <v>276</v>
      </c>
      <c r="D169" s="17">
        <v>6</v>
      </c>
      <c r="E169" s="105">
        <v>55.06366743980173</v>
      </c>
      <c r="F169" s="45">
        <v>88.56684981684984</v>
      </c>
      <c r="G169" s="106">
        <f t="shared" si="20"/>
        <v>66.23139489881777</v>
      </c>
      <c r="H169" s="87">
        <v>0</v>
      </c>
      <c r="I169" s="107">
        <f t="shared" si="21"/>
        <v>0</v>
      </c>
      <c r="J169" s="108">
        <f t="shared" si="22"/>
        <v>39.73883693929066</v>
      </c>
      <c r="K169" s="109">
        <v>82.11009174311926</v>
      </c>
      <c r="L169" s="56">
        <v>100</v>
      </c>
      <c r="M169" s="110">
        <f t="shared" si="23"/>
        <v>86.08562691131498</v>
      </c>
      <c r="N169" s="111">
        <v>61.42857142857143</v>
      </c>
      <c r="O169" s="52">
        <v>98.39999999999999</v>
      </c>
      <c r="P169" s="57">
        <v>99.12427022518766</v>
      </c>
      <c r="Q169" s="58">
        <v>0</v>
      </c>
      <c r="R169" s="106">
        <f t="shared" si="24"/>
        <v>64.73821041343977</v>
      </c>
      <c r="S169" s="109">
        <v>87.08333333333333</v>
      </c>
      <c r="T169" s="52">
        <v>83.375</v>
      </c>
      <c r="U169" s="52">
        <v>100</v>
      </c>
      <c r="V169" s="52">
        <v>0</v>
      </c>
      <c r="W169" s="52">
        <v>15</v>
      </c>
      <c r="X169" s="110">
        <f t="shared" si="29"/>
        <v>69.48958333333333</v>
      </c>
      <c r="Y169" s="112">
        <f t="shared" si="25"/>
        <v>73.94371968704078</v>
      </c>
      <c r="Z169" s="46">
        <v>46</v>
      </c>
      <c r="AA169" s="46">
        <v>11.111111111111112</v>
      </c>
      <c r="AB169" s="46">
        <v>0</v>
      </c>
      <c r="AC169" s="46">
        <v>52</v>
      </c>
      <c r="AD169" s="46">
        <v>58.94736842105262</v>
      </c>
      <c r="AE169" s="106">
        <f t="shared" si="26"/>
        <v>34.3859649122807</v>
      </c>
      <c r="AF169" s="69">
        <v>52.63157894736842</v>
      </c>
      <c r="AG169" s="69">
        <v>31.25</v>
      </c>
      <c r="AH169" s="69">
        <v>35.294117647058826</v>
      </c>
      <c r="AI169" s="69">
        <v>23.364485981308412</v>
      </c>
      <c r="AJ169" s="113">
        <v>35.635045643933914</v>
      </c>
      <c r="AK169" s="114">
        <v>41.66666666666667</v>
      </c>
      <c r="AL169" s="106">
        <f t="shared" si="27"/>
        <v>41.66666666666667</v>
      </c>
      <c r="AM169" s="115">
        <v>36.17519345826542</v>
      </c>
      <c r="AN169" s="116">
        <f t="shared" si="28"/>
        <v>55.77218526885815</v>
      </c>
    </row>
    <row r="170" spans="1:40" ht="15">
      <c r="A170" s="15">
        <v>13442</v>
      </c>
      <c r="B170" s="16" t="s">
        <v>14</v>
      </c>
      <c r="C170" s="16" t="s">
        <v>277</v>
      </c>
      <c r="D170" s="17">
        <v>6</v>
      </c>
      <c r="E170" s="105">
        <v>0</v>
      </c>
      <c r="F170" s="45">
        <v>0</v>
      </c>
      <c r="G170" s="106">
        <f t="shared" si="20"/>
        <v>0</v>
      </c>
      <c r="H170" s="87">
        <v>0</v>
      </c>
      <c r="I170" s="107">
        <f t="shared" si="21"/>
        <v>0</v>
      </c>
      <c r="J170" s="108">
        <f t="shared" si="22"/>
        <v>0</v>
      </c>
      <c r="K170" s="109">
        <v>6.5573770491803245</v>
      </c>
      <c r="L170" s="56">
        <v>100</v>
      </c>
      <c r="M170" s="110">
        <f t="shared" si="23"/>
        <v>27.322404371584696</v>
      </c>
      <c r="N170" s="111">
        <v>45.494505494505496</v>
      </c>
      <c r="O170" s="52">
        <v>98.69</v>
      </c>
      <c r="P170" s="57">
        <v>93.20182094081943</v>
      </c>
      <c r="Q170" s="58" t="s">
        <v>1</v>
      </c>
      <c r="R170" s="106">
        <f t="shared" si="24"/>
        <v>79.07931999376761</v>
      </c>
      <c r="S170" s="109">
        <v>22.916666666666664</v>
      </c>
      <c r="T170" s="52">
        <v>51.41989087301588</v>
      </c>
      <c r="U170" s="52">
        <v>100</v>
      </c>
      <c r="V170" s="52">
        <v>0</v>
      </c>
      <c r="W170" s="52">
        <v>0</v>
      </c>
      <c r="X170" s="110">
        <f t="shared" si="29"/>
        <v>43.58413938492063</v>
      </c>
      <c r="Y170" s="112">
        <f t="shared" si="25"/>
        <v>49.08837257495073</v>
      </c>
      <c r="Z170" s="46">
        <v>100</v>
      </c>
      <c r="AA170" s="46">
        <v>86.1111111111111</v>
      </c>
      <c r="AB170" s="46">
        <v>100</v>
      </c>
      <c r="AC170" s="46">
        <v>88</v>
      </c>
      <c r="AD170" s="46">
        <v>6.315789473684211</v>
      </c>
      <c r="AE170" s="106">
        <f t="shared" si="26"/>
        <v>77.58004385964912</v>
      </c>
      <c r="AF170" s="69">
        <v>89.47368421052632</v>
      </c>
      <c r="AG170" s="69">
        <v>81.25</v>
      </c>
      <c r="AH170" s="69">
        <v>82.35294117647058</v>
      </c>
      <c r="AI170" s="69">
        <v>72.89719626168224</v>
      </c>
      <c r="AJ170" s="113">
        <v>81.49345541216978</v>
      </c>
      <c r="AK170" s="114">
        <v>61.66666666666667</v>
      </c>
      <c r="AL170" s="106">
        <f t="shared" si="27"/>
        <v>61.66666666666667</v>
      </c>
      <c r="AM170" s="115">
        <v>75.44094483505813</v>
      </c>
      <c r="AN170" s="116">
        <f t="shared" si="28"/>
        <v>47.176469737992804</v>
      </c>
    </row>
    <row r="171" spans="1:40" ht="15">
      <c r="A171" s="15">
        <v>13458</v>
      </c>
      <c r="B171" s="16" t="s">
        <v>14</v>
      </c>
      <c r="C171" s="16" t="s">
        <v>278</v>
      </c>
      <c r="D171" s="17">
        <v>6</v>
      </c>
      <c r="E171" s="105">
        <v>66.1708402430931</v>
      </c>
      <c r="F171" s="45">
        <v>88.43864468864469</v>
      </c>
      <c r="G171" s="106">
        <f t="shared" si="20"/>
        <v>73.59344172494363</v>
      </c>
      <c r="H171" s="87">
        <v>0</v>
      </c>
      <c r="I171" s="107">
        <f t="shared" si="21"/>
        <v>0</v>
      </c>
      <c r="J171" s="108">
        <f t="shared" si="22"/>
        <v>44.156065034966176</v>
      </c>
      <c r="K171" s="109">
        <v>0</v>
      </c>
      <c r="L171" s="56">
        <v>0</v>
      </c>
      <c r="M171" s="110">
        <f t="shared" si="23"/>
        <v>0</v>
      </c>
      <c r="N171" s="111">
        <v>78.57142857142857</v>
      </c>
      <c r="O171" s="52">
        <v>95.82</v>
      </c>
      <c r="P171" s="57">
        <v>96.53290529695025</v>
      </c>
      <c r="Q171" s="58" t="s">
        <v>1</v>
      </c>
      <c r="R171" s="106">
        <f t="shared" si="24"/>
        <v>90.2516687199037</v>
      </c>
      <c r="S171" s="109">
        <v>68.05555555555554</v>
      </c>
      <c r="T171" s="52">
        <v>50.61111111111111</v>
      </c>
      <c r="U171" s="52">
        <v>95.83333333333333</v>
      </c>
      <c r="V171" s="52">
        <v>0</v>
      </c>
      <c r="W171" s="52">
        <v>0</v>
      </c>
      <c r="X171" s="110">
        <f t="shared" si="29"/>
        <v>53.625</v>
      </c>
      <c r="Y171" s="112">
        <f t="shared" si="25"/>
        <v>46.040533990369184</v>
      </c>
      <c r="Z171" s="46">
        <v>8</v>
      </c>
      <c r="AA171" s="46">
        <v>0</v>
      </c>
      <c r="AB171" s="46">
        <v>100</v>
      </c>
      <c r="AC171" s="46">
        <v>59.199999999999996</v>
      </c>
      <c r="AD171" s="46">
        <v>5.263157894736842</v>
      </c>
      <c r="AE171" s="106">
        <f t="shared" si="26"/>
        <v>32.83684210526316</v>
      </c>
      <c r="AF171" s="69">
        <v>52.63157894736842</v>
      </c>
      <c r="AG171" s="69">
        <v>81.25</v>
      </c>
      <c r="AH171" s="69">
        <v>58.82352941176471</v>
      </c>
      <c r="AI171" s="69">
        <v>42.05607476635514</v>
      </c>
      <c r="AJ171" s="113">
        <v>58.69029578137207</v>
      </c>
      <c r="AK171" s="114">
        <v>55.00000000000001</v>
      </c>
      <c r="AL171" s="106">
        <f t="shared" si="27"/>
        <v>55.00000000000001</v>
      </c>
      <c r="AM171" s="115">
        <v>44.16372799783957</v>
      </c>
      <c r="AN171" s="116">
        <f t="shared" si="28"/>
        <v>45.1005984015297</v>
      </c>
    </row>
    <row r="172" spans="1:40" ht="15">
      <c r="A172" s="15">
        <v>13468</v>
      </c>
      <c r="B172" s="16" t="s">
        <v>14</v>
      </c>
      <c r="C172" s="16" t="s">
        <v>279</v>
      </c>
      <c r="D172" s="17">
        <v>6</v>
      </c>
      <c r="E172" s="105">
        <v>29.314330255346587</v>
      </c>
      <c r="F172" s="45">
        <v>82.28988603988604</v>
      </c>
      <c r="G172" s="106">
        <f t="shared" si="20"/>
        <v>46.97284885019307</v>
      </c>
      <c r="H172" s="87">
        <v>11.219999999999999</v>
      </c>
      <c r="I172" s="107">
        <f t="shared" si="21"/>
        <v>11.219999999999999</v>
      </c>
      <c r="J172" s="108">
        <f t="shared" si="22"/>
        <v>32.671709310115844</v>
      </c>
      <c r="K172" s="109">
        <v>34.183673469387756</v>
      </c>
      <c r="L172" s="56">
        <v>0</v>
      </c>
      <c r="M172" s="110">
        <f t="shared" si="23"/>
        <v>26.58730158730159</v>
      </c>
      <c r="N172" s="111">
        <v>58.96551724137932</v>
      </c>
      <c r="O172" s="52">
        <v>99.6</v>
      </c>
      <c r="P172" s="57">
        <v>94.05061301477524</v>
      </c>
      <c r="Q172" s="58">
        <v>100</v>
      </c>
      <c r="R172" s="106">
        <f t="shared" si="24"/>
        <v>88.15403256403864</v>
      </c>
      <c r="S172" s="109">
        <v>88.75</v>
      </c>
      <c r="T172" s="52">
        <v>79.64120370370371</v>
      </c>
      <c r="U172" s="52">
        <v>100</v>
      </c>
      <c r="V172" s="52">
        <v>0</v>
      </c>
      <c r="W172" s="52">
        <v>0</v>
      </c>
      <c r="X172" s="110">
        <f t="shared" si="29"/>
        <v>67.09780092592592</v>
      </c>
      <c r="Y172" s="112">
        <f t="shared" si="25"/>
        <v>59.25201528821723</v>
      </c>
      <c r="Z172" s="46">
        <v>54.71264367816092</v>
      </c>
      <c r="AA172" s="46">
        <v>86.1111111111111</v>
      </c>
      <c r="AB172" s="46">
        <v>0</v>
      </c>
      <c r="AC172" s="46">
        <v>31.2</v>
      </c>
      <c r="AD172" s="46">
        <v>5.263157894736842</v>
      </c>
      <c r="AE172" s="106">
        <f t="shared" si="26"/>
        <v>36.66083635813672</v>
      </c>
      <c r="AF172" s="69">
        <v>68.42105263157895</v>
      </c>
      <c r="AG172" s="69">
        <v>68.75</v>
      </c>
      <c r="AH172" s="69">
        <v>64.70588235294117</v>
      </c>
      <c r="AI172" s="69">
        <v>42.99065420560748</v>
      </c>
      <c r="AJ172" s="113">
        <v>61.2168972975319</v>
      </c>
      <c r="AK172" s="114">
        <v>46.666666666666664</v>
      </c>
      <c r="AL172" s="106">
        <f t="shared" si="27"/>
        <v>46.666666666666664</v>
      </c>
      <c r="AM172" s="115">
        <v>45.21028533701476</v>
      </c>
      <c r="AN172" s="116">
        <f t="shared" si="28"/>
        <v>49.723435107236206</v>
      </c>
    </row>
    <row r="173" spans="1:40" ht="15">
      <c r="A173" s="15">
        <v>13473</v>
      </c>
      <c r="B173" s="16" t="s">
        <v>14</v>
      </c>
      <c r="C173" s="16" t="s">
        <v>280</v>
      </c>
      <c r="D173" s="17">
        <v>6</v>
      </c>
      <c r="E173" s="105">
        <v>64.53960996656096</v>
      </c>
      <c r="F173" s="45">
        <v>76.72720797720797</v>
      </c>
      <c r="G173" s="106">
        <f t="shared" si="20"/>
        <v>68.60214263677662</v>
      </c>
      <c r="H173" s="87">
        <v>0</v>
      </c>
      <c r="I173" s="107">
        <f t="shared" si="21"/>
        <v>0</v>
      </c>
      <c r="J173" s="108">
        <f t="shared" si="22"/>
        <v>41.16128558206597</v>
      </c>
      <c r="K173" s="109">
        <v>98.88888888888889</v>
      </c>
      <c r="L173" s="56">
        <v>100</v>
      </c>
      <c r="M173" s="110">
        <f t="shared" si="23"/>
        <v>99.1358024691358</v>
      </c>
      <c r="N173" s="111">
        <v>97.77777777777777</v>
      </c>
      <c r="O173" s="52">
        <v>97</v>
      </c>
      <c r="P173" s="57">
        <v>95.41969726754472</v>
      </c>
      <c r="Q173" s="58">
        <v>100</v>
      </c>
      <c r="R173" s="106">
        <f t="shared" si="24"/>
        <v>97.54936876133063</v>
      </c>
      <c r="S173" s="109">
        <v>98.61111111111111</v>
      </c>
      <c r="T173" s="52">
        <v>75.25005835667599</v>
      </c>
      <c r="U173" s="52">
        <v>16.666666666666668</v>
      </c>
      <c r="V173" s="52">
        <v>0</v>
      </c>
      <c r="W173" s="52">
        <v>0</v>
      </c>
      <c r="X173" s="110">
        <f t="shared" si="29"/>
        <v>47.63195903361344</v>
      </c>
      <c r="Y173" s="112">
        <f t="shared" si="25"/>
        <v>82.14691378327099</v>
      </c>
      <c r="Z173" s="46">
        <v>6.022988505747126</v>
      </c>
      <c r="AA173" s="46">
        <v>28.472222222222225</v>
      </c>
      <c r="AB173" s="46">
        <v>0</v>
      </c>
      <c r="AC173" s="46">
        <v>0</v>
      </c>
      <c r="AD173" s="46">
        <v>5.263157894736842</v>
      </c>
      <c r="AE173" s="106">
        <f t="shared" si="26"/>
        <v>7.831130898366606</v>
      </c>
      <c r="AF173" s="69">
        <v>0</v>
      </c>
      <c r="AG173" s="69">
        <v>6.25</v>
      </c>
      <c r="AH173" s="69">
        <v>5.88235294117647</v>
      </c>
      <c r="AI173" s="69">
        <v>0.9345794392523363</v>
      </c>
      <c r="AJ173" s="113">
        <v>3.266733095107202</v>
      </c>
      <c r="AK173" s="114">
        <v>0</v>
      </c>
      <c r="AL173" s="106">
        <f t="shared" si="27"/>
        <v>0</v>
      </c>
      <c r="AM173" s="115">
        <v>5.047731971157444</v>
      </c>
      <c r="AN173" s="116">
        <f t="shared" si="28"/>
        <v>50.82003359939592</v>
      </c>
    </row>
    <row r="174" spans="1:40" ht="15">
      <c r="A174" s="15">
        <v>13490</v>
      </c>
      <c r="B174" s="16" t="s">
        <v>14</v>
      </c>
      <c r="C174" s="16" t="s">
        <v>281</v>
      </c>
      <c r="D174" s="17">
        <v>6</v>
      </c>
      <c r="E174" s="105">
        <v>58.426178898775895</v>
      </c>
      <c r="F174" s="45">
        <v>79.91809116809118</v>
      </c>
      <c r="G174" s="106">
        <f t="shared" si="20"/>
        <v>65.59014965521432</v>
      </c>
      <c r="H174" s="87">
        <v>0</v>
      </c>
      <c r="I174" s="107">
        <f t="shared" si="21"/>
        <v>0</v>
      </c>
      <c r="J174" s="108">
        <f t="shared" si="22"/>
        <v>39.35408979312859</v>
      </c>
      <c r="K174" s="109">
        <v>15.94202898550725</v>
      </c>
      <c r="L174" s="56">
        <v>100</v>
      </c>
      <c r="M174" s="110">
        <f t="shared" si="23"/>
        <v>34.62157809983897</v>
      </c>
      <c r="N174" s="111">
        <v>92.14285714285714</v>
      </c>
      <c r="O174" s="52">
        <v>98.74000000000001</v>
      </c>
      <c r="P174" s="57">
        <v>93.10118265440211</v>
      </c>
      <c r="Q174" s="58" t="s">
        <v>1</v>
      </c>
      <c r="R174" s="106">
        <f t="shared" si="24"/>
        <v>94.602183257462</v>
      </c>
      <c r="S174" s="109">
        <v>43.47222222222222</v>
      </c>
      <c r="T174" s="56">
        <v>73.48958333333333</v>
      </c>
      <c r="U174" s="52">
        <v>97.22221666666667</v>
      </c>
      <c r="V174" s="52">
        <v>0</v>
      </c>
      <c r="W174" s="52">
        <v>0</v>
      </c>
      <c r="X174" s="110">
        <f t="shared" si="29"/>
        <v>53.54600555555555</v>
      </c>
      <c r="Y174" s="112">
        <f t="shared" si="25"/>
        <v>59.871188536107645</v>
      </c>
      <c r="Z174" s="46">
        <v>12.06896551724138</v>
      </c>
      <c r="AA174" s="46">
        <v>36.111111111111114</v>
      </c>
      <c r="AB174" s="46">
        <v>100</v>
      </c>
      <c r="AC174" s="46">
        <v>57.599999999999994</v>
      </c>
      <c r="AD174" s="46">
        <v>9.473684210526317</v>
      </c>
      <c r="AE174" s="106">
        <f t="shared" si="26"/>
        <v>41.11439050211736</v>
      </c>
      <c r="AF174" s="69">
        <v>63.1578947368421</v>
      </c>
      <c r="AG174" s="69">
        <v>75</v>
      </c>
      <c r="AH174" s="69">
        <v>52.94117647058824</v>
      </c>
      <c r="AI174" s="69">
        <v>0.9345794392523363</v>
      </c>
      <c r="AJ174" s="113">
        <v>48.00841266167067</v>
      </c>
      <c r="AK174" s="114">
        <v>55.00000000000001</v>
      </c>
      <c r="AL174" s="106">
        <f t="shared" si="27"/>
        <v>55.00000000000001</v>
      </c>
      <c r="AM174" s="115">
        <v>45.729918310908104</v>
      </c>
      <c r="AN174" s="116">
        <f t="shared" si="28"/>
        <v>51.52538771995197</v>
      </c>
    </row>
    <row r="175" spans="1:40" ht="15">
      <c r="A175" s="15">
        <v>13549</v>
      </c>
      <c r="B175" s="16" t="s">
        <v>14</v>
      </c>
      <c r="C175" s="16" t="s">
        <v>282</v>
      </c>
      <c r="D175" s="17">
        <v>6</v>
      </c>
      <c r="E175" s="105">
        <v>33.64637887823005</v>
      </c>
      <c r="F175" s="45">
        <v>86.21133496133496</v>
      </c>
      <c r="G175" s="106">
        <f t="shared" si="20"/>
        <v>51.16803090593169</v>
      </c>
      <c r="H175" s="87">
        <v>0</v>
      </c>
      <c r="I175" s="107">
        <f t="shared" si="21"/>
        <v>0</v>
      </c>
      <c r="J175" s="108">
        <f t="shared" si="22"/>
        <v>30.70081854355901</v>
      </c>
      <c r="K175" s="109">
        <v>0</v>
      </c>
      <c r="L175" s="56">
        <v>100</v>
      </c>
      <c r="M175" s="110">
        <f t="shared" si="23"/>
        <v>22.22222222222222</v>
      </c>
      <c r="N175" s="111">
        <v>82.14285714285715</v>
      </c>
      <c r="O175" s="52">
        <v>98.94</v>
      </c>
      <c r="P175" s="57">
        <v>99.74358974358975</v>
      </c>
      <c r="Q175" s="58" t="s">
        <v>1</v>
      </c>
      <c r="R175" s="106">
        <f t="shared" si="24"/>
        <v>93.55031011904762</v>
      </c>
      <c r="S175" s="109">
        <v>82.77777777777779</v>
      </c>
      <c r="T175" s="52">
        <v>55.97222222222222</v>
      </c>
      <c r="U175" s="52">
        <v>97.22221666666667</v>
      </c>
      <c r="V175" s="52">
        <v>0</v>
      </c>
      <c r="W175" s="52">
        <v>0</v>
      </c>
      <c r="X175" s="110">
        <f t="shared" si="29"/>
        <v>58.99305416666667</v>
      </c>
      <c r="Y175" s="112">
        <f t="shared" si="25"/>
        <v>56.81387657142857</v>
      </c>
      <c r="Z175" s="46">
        <v>4.712643678160919</v>
      </c>
      <c r="AA175" s="46">
        <v>0</v>
      </c>
      <c r="AB175" s="46">
        <v>100</v>
      </c>
      <c r="AC175" s="46">
        <v>58.4</v>
      </c>
      <c r="AD175" s="46">
        <v>5.263157894736842</v>
      </c>
      <c r="AE175" s="106">
        <f t="shared" si="26"/>
        <v>31.865003024803386</v>
      </c>
      <c r="AF175" s="69">
        <v>57.89473684210527</v>
      </c>
      <c r="AG175" s="69">
        <v>81.25</v>
      </c>
      <c r="AH175" s="69">
        <v>41.17647058823529</v>
      </c>
      <c r="AI175" s="69">
        <v>0.9345794392523363</v>
      </c>
      <c r="AJ175" s="113">
        <v>45.313946717398224</v>
      </c>
      <c r="AK175" s="114">
        <v>50</v>
      </c>
      <c r="AL175" s="106">
        <f t="shared" si="27"/>
        <v>50</v>
      </c>
      <c r="AM175" s="115">
        <v>39.078387404534666</v>
      </c>
      <c r="AN175" s="116">
        <f t="shared" si="28"/>
        <v>46.270618215786484</v>
      </c>
    </row>
    <row r="176" spans="1:40" ht="15">
      <c r="A176" s="15">
        <v>13580</v>
      </c>
      <c r="B176" s="16" t="s">
        <v>14</v>
      </c>
      <c r="C176" s="16" t="s">
        <v>283</v>
      </c>
      <c r="D176" s="17">
        <v>6</v>
      </c>
      <c r="E176" s="105">
        <v>54.807348967734896</v>
      </c>
      <c r="F176" s="45">
        <v>0</v>
      </c>
      <c r="G176" s="106">
        <f t="shared" si="20"/>
        <v>36.5382326451566</v>
      </c>
      <c r="H176" s="87">
        <v>0</v>
      </c>
      <c r="I176" s="107">
        <f t="shared" si="21"/>
        <v>0</v>
      </c>
      <c r="J176" s="108">
        <f t="shared" si="22"/>
        <v>21.922939587093957</v>
      </c>
      <c r="K176" s="109">
        <v>16.981132075471695</v>
      </c>
      <c r="L176" s="56">
        <v>100</v>
      </c>
      <c r="M176" s="110">
        <f t="shared" si="23"/>
        <v>35.42976939203354</v>
      </c>
      <c r="N176" s="111">
        <v>81.02564102564104</v>
      </c>
      <c r="O176" s="52">
        <v>93.85000000000001</v>
      </c>
      <c r="P176" s="57">
        <v>97.67441860465115</v>
      </c>
      <c r="Q176" s="58" t="s">
        <v>1</v>
      </c>
      <c r="R176" s="106">
        <f t="shared" si="24"/>
        <v>90.79323861434109</v>
      </c>
      <c r="S176" s="109">
        <v>45</v>
      </c>
      <c r="T176" s="52">
        <v>60.28472222222222</v>
      </c>
      <c r="U176" s="52">
        <v>83.33333333333333</v>
      </c>
      <c r="V176" s="52">
        <v>0</v>
      </c>
      <c r="W176" s="52">
        <v>0</v>
      </c>
      <c r="X176" s="110">
        <f t="shared" si="29"/>
        <v>47.154513888888886</v>
      </c>
      <c r="Y176" s="112">
        <f t="shared" si="25"/>
        <v>56.897997782165675</v>
      </c>
      <c r="Z176" s="46">
        <v>90.82758620689656</v>
      </c>
      <c r="AA176" s="46">
        <v>22.222222222222225</v>
      </c>
      <c r="AB176" s="46">
        <v>60</v>
      </c>
      <c r="AC176" s="46">
        <v>52.800000000000004</v>
      </c>
      <c r="AD176" s="46">
        <v>0</v>
      </c>
      <c r="AE176" s="106">
        <f t="shared" si="26"/>
        <v>48.023563218390805</v>
      </c>
      <c r="AF176" s="69">
        <v>52.63157894736842</v>
      </c>
      <c r="AG176" s="69">
        <v>81.25</v>
      </c>
      <c r="AH176" s="69">
        <v>70.58823529411765</v>
      </c>
      <c r="AI176" s="69">
        <v>53.271028037383175</v>
      </c>
      <c r="AJ176" s="113">
        <v>64.43521056971731</v>
      </c>
      <c r="AK176" s="114">
        <v>38.333333333333336</v>
      </c>
      <c r="AL176" s="106">
        <f t="shared" si="27"/>
        <v>38.333333333333336</v>
      </c>
      <c r="AM176" s="115">
        <v>50.46195653506638</v>
      </c>
      <c r="AN176" s="116">
        <f t="shared" si="28"/>
        <v>47.97217376902154</v>
      </c>
    </row>
    <row r="177" spans="1:40" ht="15">
      <c r="A177" s="15">
        <v>13600</v>
      </c>
      <c r="B177" s="16" t="s">
        <v>14</v>
      </c>
      <c r="C177" s="16" t="s">
        <v>284</v>
      </c>
      <c r="D177" s="17">
        <v>6</v>
      </c>
      <c r="E177" s="105">
        <v>49.19829828311835</v>
      </c>
      <c r="F177" s="45">
        <v>65.9076109076109</v>
      </c>
      <c r="G177" s="106">
        <f t="shared" si="20"/>
        <v>54.7680691579492</v>
      </c>
      <c r="H177" s="87">
        <v>-0.27000000000000024</v>
      </c>
      <c r="I177" s="107">
        <f t="shared" si="21"/>
        <v>-0.27000000000000024</v>
      </c>
      <c r="J177" s="108">
        <f t="shared" si="22"/>
        <v>32.75284149476952</v>
      </c>
      <c r="K177" s="109">
        <v>0</v>
      </c>
      <c r="L177" s="56">
        <v>100</v>
      </c>
      <c r="M177" s="110">
        <f t="shared" si="23"/>
        <v>22.22222222222222</v>
      </c>
      <c r="N177" s="111">
        <v>87.85714285714286</v>
      </c>
      <c r="O177" s="52">
        <v>98.82999999999998</v>
      </c>
      <c r="P177" s="57">
        <v>99.47043248014121</v>
      </c>
      <c r="Q177" s="58">
        <v>100</v>
      </c>
      <c r="R177" s="106">
        <f t="shared" si="24"/>
        <v>96.53939383432102</v>
      </c>
      <c r="S177" s="109">
        <v>78.05555555555554</v>
      </c>
      <c r="T177" s="52">
        <v>77.82407407407408</v>
      </c>
      <c r="U177" s="52">
        <v>100</v>
      </c>
      <c r="V177" s="52">
        <v>0</v>
      </c>
      <c r="W177" s="52">
        <v>25</v>
      </c>
      <c r="X177" s="110">
        <f t="shared" si="29"/>
        <v>67.0949074074074</v>
      </c>
      <c r="Y177" s="112">
        <f t="shared" si="25"/>
        <v>60.362976397353094</v>
      </c>
      <c r="Z177" s="46">
        <v>23.79310344827586</v>
      </c>
      <c r="AA177" s="46">
        <v>33.333333333333336</v>
      </c>
      <c r="AB177" s="46">
        <v>100</v>
      </c>
      <c r="AC177" s="46">
        <v>64.8</v>
      </c>
      <c r="AD177" s="46">
        <v>23.157894736842106</v>
      </c>
      <c r="AE177" s="106">
        <f t="shared" si="26"/>
        <v>47.44038112522686</v>
      </c>
      <c r="AF177" s="69">
        <v>52.63157894736842</v>
      </c>
      <c r="AG177" s="69">
        <v>81.25</v>
      </c>
      <c r="AH177" s="69">
        <v>58.82352941176471</v>
      </c>
      <c r="AI177" s="69">
        <v>57.009345794392516</v>
      </c>
      <c r="AJ177" s="113">
        <v>62.42861353838141</v>
      </c>
      <c r="AK177" s="114">
        <v>50</v>
      </c>
      <c r="AL177" s="106">
        <f t="shared" si="27"/>
        <v>50</v>
      </c>
      <c r="AM177" s="115">
        <v>51.9491668770227</v>
      </c>
      <c r="AN177" s="116">
        <f t="shared" si="28"/>
        <v>52.31680656073726</v>
      </c>
    </row>
    <row r="178" spans="1:40" ht="15">
      <c r="A178" s="15">
        <v>13620</v>
      </c>
      <c r="B178" s="16" t="s">
        <v>14</v>
      </c>
      <c r="C178" s="16" t="s">
        <v>285</v>
      </c>
      <c r="D178" s="17">
        <v>6</v>
      </c>
      <c r="E178" s="105">
        <v>52.394512474821</v>
      </c>
      <c r="F178" s="45">
        <v>81.06837606837607</v>
      </c>
      <c r="G178" s="106">
        <f t="shared" si="20"/>
        <v>61.95246700600602</v>
      </c>
      <c r="H178" s="87">
        <v>0</v>
      </c>
      <c r="I178" s="107">
        <f t="shared" si="21"/>
        <v>0</v>
      </c>
      <c r="J178" s="108">
        <f t="shared" si="22"/>
        <v>37.17148020360361</v>
      </c>
      <c r="K178" s="109">
        <v>0</v>
      </c>
      <c r="L178" s="56">
        <v>100</v>
      </c>
      <c r="M178" s="110">
        <f t="shared" si="23"/>
        <v>22.22222222222222</v>
      </c>
      <c r="N178" s="111">
        <v>77.46031746031747</v>
      </c>
      <c r="O178" s="52">
        <v>99.36</v>
      </c>
      <c r="P178" s="57">
        <v>95.89923842999414</v>
      </c>
      <c r="Q178" s="58" t="s">
        <v>1</v>
      </c>
      <c r="R178" s="106">
        <f t="shared" si="24"/>
        <v>90.84970205596005</v>
      </c>
      <c r="S178" s="109">
        <v>73.47222222222221</v>
      </c>
      <c r="T178" s="52">
        <v>57.511574074074076</v>
      </c>
      <c r="U178" s="52">
        <v>100</v>
      </c>
      <c r="V178" s="52">
        <v>0</v>
      </c>
      <c r="W178" s="52">
        <v>0</v>
      </c>
      <c r="X178" s="110">
        <f t="shared" si="29"/>
        <v>57.745949074074076</v>
      </c>
      <c r="Y178" s="112">
        <f t="shared" si="25"/>
        <v>55.55060836161093</v>
      </c>
      <c r="Z178" s="46">
        <v>98.9655172413793</v>
      </c>
      <c r="AA178" s="46">
        <v>86.1111111111111</v>
      </c>
      <c r="AB178" s="46">
        <v>100</v>
      </c>
      <c r="AC178" s="46">
        <v>89.60000000000001</v>
      </c>
      <c r="AD178" s="46">
        <v>0</v>
      </c>
      <c r="AE178" s="106">
        <f t="shared" si="26"/>
        <v>76.43721264367815</v>
      </c>
      <c r="AF178" s="69">
        <v>52.63157894736842</v>
      </c>
      <c r="AG178" s="69">
        <v>81.25</v>
      </c>
      <c r="AH178" s="69">
        <v>76.47058823529412</v>
      </c>
      <c r="AI178" s="69">
        <v>79.43925233644859</v>
      </c>
      <c r="AJ178" s="113">
        <v>72.44785487977778</v>
      </c>
      <c r="AK178" s="114">
        <v>68.33333333333333</v>
      </c>
      <c r="AL178" s="106">
        <f t="shared" si="27"/>
        <v>68.33333333333333</v>
      </c>
      <c r="AM178" s="115">
        <v>73.75260804456909</v>
      </c>
      <c r="AN178" s="116">
        <f t="shared" si="28"/>
        <v>57.335382634896916</v>
      </c>
    </row>
    <row r="179" spans="1:40" ht="15">
      <c r="A179" s="15">
        <v>13647</v>
      </c>
      <c r="B179" s="16" t="s">
        <v>14</v>
      </c>
      <c r="C179" s="16" t="s">
        <v>286</v>
      </c>
      <c r="D179" s="17">
        <v>6</v>
      </c>
      <c r="E179" s="105">
        <v>47.42264941794956</v>
      </c>
      <c r="F179" s="45">
        <v>73.33333333333333</v>
      </c>
      <c r="G179" s="106">
        <f t="shared" si="20"/>
        <v>56.059544056410815</v>
      </c>
      <c r="H179" s="87">
        <v>0</v>
      </c>
      <c r="I179" s="107">
        <f t="shared" si="21"/>
        <v>0</v>
      </c>
      <c r="J179" s="108">
        <f t="shared" si="22"/>
        <v>33.635726433846486</v>
      </c>
      <c r="K179" s="109">
        <v>0</v>
      </c>
      <c r="L179" s="56">
        <v>100</v>
      </c>
      <c r="M179" s="110">
        <f t="shared" si="23"/>
        <v>22.22222222222222</v>
      </c>
      <c r="N179" s="111">
        <v>88.25396825396827</v>
      </c>
      <c r="O179" s="52">
        <v>99.26</v>
      </c>
      <c r="P179" s="57">
        <v>99.94585814834868</v>
      </c>
      <c r="Q179" s="58">
        <v>100</v>
      </c>
      <c r="R179" s="106">
        <f t="shared" si="24"/>
        <v>96.86495660057923</v>
      </c>
      <c r="S179" s="109">
        <v>87.22222222222223</v>
      </c>
      <c r="T179" s="52">
        <v>61.21527777777777</v>
      </c>
      <c r="U179" s="52">
        <v>100</v>
      </c>
      <c r="V179" s="52">
        <v>0</v>
      </c>
      <c r="W179" s="52">
        <v>15</v>
      </c>
      <c r="X179" s="110">
        <f t="shared" si="29"/>
        <v>63.984375</v>
      </c>
      <c r="Y179" s="112">
        <f t="shared" si="25"/>
        <v>59.471786112185356</v>
      </c>
      <c r="Z179" s="46">
        <v>37.14942528735632</v>
      </c>
      <c r="AA179" s="46">
        <v>38.88888888888889</v>
      </c>
      <c r="AB179" s="46">
        <v>80</v>
      </c>
      <c r="AC179" s="46">
        <v>38.4</v>
      </c>
      <c r="AD179" s="46">
        <v>5.263157894736842</v>
      </c>
      <c r="AE179" s="106">
        <f t="shared" si="26"/>
        <v>39.7658650937689</v>
      </c>
      <c r="AF179" s="69">
        <v>10.526315789473683</v>
      </c>
      <c r="AG179" s="69">
        <v>56.25</v>
      </c>
      <c r="AH179" s="69">
        <v>58.82352941176471</v>
      </c>
      <c r="AI179" s="69">
        <v>39.25233644859813</v>
      </c>
      <c r="AJ179" s="113">
        <v>41.21304541245913</v>
      </c>
      <c r="AK179" s="114">
        <v>45</v>
      </c>
      <c r="AL179" s="106">
        <f t="shared" si="27"/>
        <v>45</v>
      </c>
      <c r="AM179" s="115">
        <v>41.19860682666585</v>
      </c>
      <c r="AN179" s="116">
        <f t="shared" si="28"/>
        <v>48.82262039086173</v>
      </c>
    </row>
    <row r="180" spans="1:40" ht="15">
      <c r="A180" s="15">
        <v>13650</v>
      </c>
      <c r="B180" s="16" t="s">
        <v>14</v>
      </c>
      <c r="C180" s="16" t="s">
        <v>287</v>
      </c>
      <c r="D180" s="17">
        <v>6</v>
      </c>
      <c r="E180" s="105">
        <v>59.104318181219526</v>
      </c>
      <c r="F180" s="45">
        <v>77.24206349206348</v>
      </c>
      <c r="G180" s="106">
        <f t="shared" si="20"/>
        <v>65.15023328483417</v>
      </c>
      <c r="H180" s="87">
        <v>29.370000000000005</v>
      </c>
      <c r="I180" s="107">
        <f t="shared" si="21"/>
        <v>29.370000000000005</v>
      </c>
      <c r="J180" s="108">
        <f t="shared" si="22"/>
        <v>50.83813997090051</v>
      </c>
      <c r="K180" s="109">
        <v>15.294117647058824</v>
      </c>
      <c r="L180" s="56">
        <v>100</v>
      </c>
      <c r="M180" s="110">
        <f t="shared" si="23"/>
        <v>34.11764705882353</v>
      </c>
      <c r="N180" s="111">
        <v>46.666666666666664</v>
      </c>
      <c r="O180" s="52">
        <v>99.84</v>
      </c>
      <c r="P180" s="57">
        <v>95.83482944344703</v>
      </c>
      <c r="Q180" s="58" t="s">
        <v>1</v>
      </c>
      <c r="R180" s="106">
        <f t="shared" si="24"/>
        <v>80.73001089168163</v>
      </c>
      <c r="S180" s="109">
        <v>92.36111111111111</v>
      </c>
      <c r="T180" s="52">
        <v>90.60763888888889</v>
      </c>
      <c r="U180" s="52">
        <v>80.55555</v>
      </c>
      <c r="V180" s="52">
        <v>0</v>
      </c>
      <c r="W180" s="52">
        <v>0</v>
      </c>
      <c r="X180" s="110">
        <f t="shared" si="29"/>
        <v>65.881075</v>
      </c>
      <c r="Y180" s="112">
        <f t="shared" si="25"/>
        <v>59.19790042651459</v>
      </c>
      <c r="Z180" s="46">
        <v>43.95402298850575</v>
      </c>
      <c r="AA180" s="46">
        <v>11.111111111111112</v>
      </c>
      <c r="AB180" s="46">
        <v>0</v>
      </c>
      <c r="AC180" s="46">
        <v>58.4</v>
      </c>
      <c r="AD180" s="46">
        <v>22.105263157894736</v>
      </c>
      <c r="AE180" s="106">
        <f t="shared" si="26"/>
        <v>28.166575922565034</v>
      </c>
      <c r="AF180" s="69">
        <v>36.84210526315789</v>
      </c>
      <c r="AG180" s="69">
        <v>81.25</v>
      </c>
      <c r="AH180" s="69">
        <v>35.294117647058826</v>
      </c>
      <c r="AI180" s="69">
        <v>42.05607476635514</v>
      </c>
      <c r="AJ180" s="113">
        <v>48.860574419142964</v>
      </c>
      <c r="AK180" s="114">
        <v>36.666666666666664</v>
      </c>
      <c r="AL180" s="106">
        <f t="shared" si="27"/>
        <v>36.666666666666664</v>
      </c>
      <c r="AM180" s="115">
        <v>35.38499367047281</v>
      </c>
      <c r="AN180" s="116">
        <f t="shared" si="28"/>
        <v>50.382076308579244</v>
      </c>
    </row>
    <row r="181" spans="1:40" ht="15">
      <c r="A181" s="15">
        <v>13654</v>
      </c>
      <c r="B181" s="16" t="s">
        <v>14</v>
      </c>
      <c r="C181" s="16" t="s">
        <v>288</v>
      </c>
      <c r="D181" s="17">
        <v>6</v>
      </c>
      <c r="E181" s="105">
        <v>62.40982335474339</v>
      </c>
      <c r="F181" s="45">
        <v>68.00010175010175</v>
      </c>
      <c r="G181" s="106">
        <f t="shared" si="20"/>
        <v>64.27324948652951</v>
      </c>
      <c r="H181" s="87">
        <v>0</v>
      </c>
      <c r="I181" s="107">
        <f t="shared" si="21"/>
        <v>0</v>
      </c>
      <c r="J181" s="108">
        <f t="shared" si="22"/>
        <v>38.563949691917706</v>
      </c>
      <c r="K181" s="109">
        <v>75.75757575757575</v>
      </c>
      <c r="L181" s="56">
        <v>100</v>
      </c>
      <c r="M181" s="110">
        <f t="shared" si="23"/>
        <v>81.14478114478115</v>
      </c>
      <c r="N181" s="111">
        <v>79.00621118012423</v>
      </c>
      <c r="O181" s="52">
        <v>99.28</v>
      </c>
      <c r="P181" s="57">
        <v>99.53956343792633</v>
      </c>
      <c r="Q181" s="58" t="s">
        <v>1</v>
      </c>
      <c r="R181" s="106">
        <f t="shared" si="24"/>
        <v>92.55071116963809</v>
      </c>
      <c r="S181" s="109">
        <v>91.11111111111111</v>
      </c>
      <c r="T181" s="52">
        <v>56.56249999999999</v>
      </c>
      <c r="U181" s="52">
        <v>100</v>
      </c>
      <c r="V181" s="52">
        <v>0</v>
      </c>
      <c r="W181" s="52">
        <v>25</v>
      </c>
      <c r="X181" s="110">
        <f t="shared" si="29"/>
        <v>65.04340277777777</v>
      </c>
      <c r="Y181" s="112">
        <f t="shared" si="25"/>
        <v>79.64223767529428</v>
      </c>
      <c r="Z181" s="46">
        <v>99.42528735632185</v>
      </c>
      <c r="AA181" s="46">
        <v>88.8888888888889</v>
      </c>
      <c r="AB181" s="46">
        <v>100</v>
      </c>
      <c r="AC181" s="46">
        <v>64.8</v>
      </c>
      <c r="AD181" s="46">
        <v>5.263157894736842</v>
      </c>
      <c r="AE181" s="106">
        <f t="shared" si="26"/>
        <v>73.40983061101029</v>
      </c>
      <c r="AF181" s="69">
        <v>63.1578947368421</v>
      </c>
      <c r="AG181" s="69">
        <v>81.25</v>
      </c>
      <c r="AH181" s="69">
        <v>58.82352941176471</v>
      </c>
      <c r="AI181" s="69">
        <v>47.66355140186916</v>
      </c>
      <c r="AJ181" s="113">
        <v>62.723743887618994</v>
      </c>
      <c r="AK181" s="114">
        <v>56.666666666666664</v>
      </c>
      <c r="AL181" s="106">
        <f t="shared" si="27"/>
        <v>56.666666666666664</v>
      </c>
      <c r="AM181" s="115">
        <v>67.21157469590388</v>
      </c>
      <c r="AN181" s="116">
        <f t="shared" si="28"/>
        <v>67.69738118480186</v>
      </c>
    </row>
    <row r="182" spans="1:40" ht="15">
      <c r="A182" s="15">
        <v>13655</v>
      </c>
      <c r="B182" s="16" t="s">
        <v>14</v>
      </c>
      <c r="C182" s="16" t="s">
        <v>289</v>
      </c>
      <c r="D182" s="17">
        <v>6</v>
      </c>
      <c r="E182" s="105">
        <v>40.36886646324034</v>
      </c>
      <c r="F182" s="45">
        <v>77.77777777777779</v>
      </c>
      <c r="G182" s="106">
        <f t="shared" si="20"/>
        <v>52.83850356808615</v>
      </c>
      <c r="H182" s="87">
        <v>0</v>
      </c>
      <c r="I182" s="107">
        <f t="shared" si="21"/>
        <v>0</v>
      </c>
      <c r="J182" s="108">
        <f t="shared" si="22"/>
        <v>31.70310214085169</v>
      </c>
      <c r="K182" s="109">
        <v>93.15068493150685</v>
      </c>
      <c r="L182" s="56">
        <v>100</v>
      </c>
      <c r="M182" s="110">
        <f t="shared" si="23"/>
        <v>94.67275494672754</v>
      </c>
      <c r="N182" s="111">
        <v>82.62857142857143</v>
      </c>
      <c r="O182" s="52">
        <v>99.24</v>
      </c>
      <c r="P182" s="57">
        <v>95.89380530973452</v>
      </c>
      <c r="Q182" s="58">
        <v>100</v>
      </c>
      <c r="R182" s="106">
        <f t="shared" si="24"/>
        <v>94.4405941845765</v>
      </c>
      <c r="S182" s="109">
        <v>95.13888888888889</v>
      </c>
      <c r="T182" s="52">
        <v>55.416666666666664</v>
      </c>
      <c r="U182" s="52">
        <v>100</v>
      </c>
      <c r="V182" s="52">
        <v>0</v>
      </c>
      <c r="W182" s="52">
        <v>0</v>
      </c>
      <c r="X182" s="110">
        <f t="shared" si="29"/>
        <v>62.638888888888886</v>
      </c>
      <c r="Y182" s="112">
        <f t="shared" si="25"/>
        <v>84.34762636433084</v>
      </c>
      <c r="Z182" s="46">
        <v>0</v>
      </c>
      <c r="AA182" s="46">
        <v>0</v>
      </c>
      <c r="AB182" s="46">
        <v>100</v>
      </c>
      <c r="AC182" s="46">
        <v>43.2</v>
      </c>
      <c r="AD182" s="46">
        <v>5.263157894736842</v>
      </c>
      <c r="AE182" s="106">
        <f t="shared" si="26"/>
        <v>27.83684210526316</v>
      </c>
      <c r="AF182" s="69">
        <v>63.1578947368421</v>
      </c>
      <c r="AG182" s="69">
        <v>81.25</v>
      </c>
      <c r="AH182" s="69">
        <v>64.70588235294117</v>
      </c>
      <c r="AI182" s="69">
        <v>40.18691588785047</v>
      </c>
      <c r="AJ182" s="113">
        <v>62.32517324440844</v>
      </c>
      <c r="AK182" s="114">
        <v>50</v>
      </c>
      <c r="AL182" s="106">
        <f t="shared" si="27"/>
        <v>50</v>
      </c>
      <c r="AM182" s="115">
        <v>41.4663619879826</v>
      </c>
      <c r="AN182" s="116">
        <f t="shared" si="28"/>
        <v>60.95434220673054</v>
      </c>
    </row>
    <row r="183" spans="1:40" ht="15">
      <c r="A183" s="15">
        <v>13657</v>
      </c>
      <c r="B183" s="16" t="s">
        <v>14</v>
      </c>
      <c r="C183" s="16" t="s">
        <v>290</v>
      </c>
      <c r="D183" s="17">
        <v>6</v>
      </c>
      <c r="E183" s="105">
        <v>34.286759921925835</v>
      </c>
      <c r="F183" s="45">
        <v>85.42480667480667</v>
      </c>
      <c r="G183" s="106">
        <f t="shared" si="20"/>
        <v>51.33277550621945</v>
      </c>
      <c r="H183" s="87">
        <v>24.720000000000002</v>
      </c>
      <c r="I183" s="107">
        <f t="shared" si="21"/>
        <v>24.720000000000002</v>
      </c>
      <c r="J183" s="108">
        <f t="shared" si="22"/>
        <v>40.68766530373167</v>
      </c>
      <c r="K183" s="109">
        <v>100</v>
      </c>
      <c r="L183" s="56">
        <v>100</v>
      </c>
      <c r="M183" s="110">
        <f t="shared" si="23"/>
        <v>100</v>
      </c>
      <c r="N183" s="111">
        <v>78.17142857142856</v>
      </c>
      <c r="O183" s="52">
        <v>99.93</v>
      </c>
      <c r="P183" s="57">
        <v>98.70777891504606</v>
      </c>
      <c r="Q183" s="58">
        <v>100</v>
      </c>
      <c r="R183" s="106">
        <f t="shared" si="24"/>
        <v>94.20230187161866</v>
      </c>
      <c r="S183" s="109">
        <v>65.41666666666667</v>
      </c>
      <c r="T183" s="52">
        <v>81.10243055555554</v>
      </c>
      <c r="U183" s="52">
        <v>49.53703333333333</v>
      </c>
      <c r="V183" s="52">
        <v>0</v>
      </c>
      <c r="W183" s="52">
        <v>25</v>
      </c>
      <c r="X183" s="110">
        <f t="shared" si="29"/>
        <v>52.13903263888889</v>
      </c>
      <c r="Y183" s="112">
        <f t="shared" si="25"/>
        <v>82.82922704336242</v>
      </c>
      <c r="Z183" s="46">
        <v>92.64367816091954</v>
      </c>
      <c r="AA183" s="46">
        <v>11.111111111111112</v>
      </c>
      <c r="AB183" s="46">
        <v>0</v>
      </c>
      <c r="AC183" s="46">
        <v>39.2</v>
      </c>
      <c r="AD183" s="46">
        <v>5.263157894736842</v>
      </c>
      <c r="AE183" s="106">
        <f t="shared" si="26"/>
        <v>33.58109497882637</v>
      </c>
      <c r="AF183" s="69">
        <v>47.368421052631575</v>
      </c>
      <c r="AG183" s="69">
        <v>6.25</v>
      </c>
      <c r="AH183" s="69">
        <v>23.52941176470588</v>
      </c>
      <c r="AI183" s="69">
        <v>34.57943925233645</v>
      </c>
      <c r="AJ183" s="113">
        <v>27.93181801741848</v>
      </c>
      <c r="AK183" s="114">
        <v>33.33333333333333</v>
      </c>
      <c r="AL183" s="106">
        <f t="shared" si="27"/>
        <v>33.33333333333333</v>
      </c>
      <c r="AM183" s="115">
        <v>32.025068793352325</v>
      </c>
      <c r="AN183" s="116">
        <f t="shared" si="28"/>
        <v>59.15966722043324</v>
      </c>
    </row>
    <row r="184" spans="1:40" ht="15">
      <c r="A184" s="15">
        <v>13667</v>
      </c>
      <c r="B184" s="16" t="s">
        <v>14</v>
      </c>
      <c r="C184" s="16" t="s">
        <v>291</v>
      </c>
      <c r="D184" s="17">
        <v>6</v>
      </c>
      <c r="E184" s="105">
        <v>42.08621188249138</v>
      </c>
      <c r="F184" s="45">
        <v>85.6659544159544</v>
      </c>
      <c r="G184" s="106">
        <f t="shared" si="20"/>
        <v>56.61279272697905</v>
      </c>
      <c r="H184" s="87">
        <v>31.502</v>
      </c>
      <c r="I184" s="107">
        <f t="shared" si="21"/>
        <v>31.502</v>
      </c>
      <c r="J184" s="108">
        <f t="shared" si="22"/>
        <v>46.56847563618743</v>
      </c>
      <c r="K184" s="109">
        <v>55.37848605577689</v>
      </c>
      <c r="L184" s="56">
        <v>100</v>
      </c>
      <c r="M184" s="110">
        <f t="shared" si="23"/>
        <v>65.29437804338203</v>
      </c>
      <c r="N184" s="111">
        <v>97.77777777777777</v>
      </c>
      <c r="O184" s="52">
        <v>98.81</v>
      </c>
      <c r="P184" s="57">
        <v>97.88016439541424</v>
      </c>
      <c r="Q184" s="58">
        <v>100</v>
      </c>
      <c r="R184" s="106">
        <f t="shared" si="24"/>
        <v>98.616985543298</v>
      </c>
      <c r="S184" s="109">
        <v>99.30555555555554</v>
      </c>
      <c r="T184" s="52">
        <v>54.02777777777778</v>
      </c>
      <c r="U184" s="52">
        <v>98.61110000000001</v>
      </c>
      <c r="V184" s="52">
        <v>0</v>
      </c>
      <c r="W184" s="52">
        <v>0</v>
      </c>
      <c r="X184" s="110">
        <f t="shared" si="29"/>
        <v>62.986108333333334</v>
      </c>
      <c r="Y184" s="112">
        <f t="shared" si="25"/>
        <v>75.21896613613956</v>
      </c>
      <c r="Z184" s="46">
        <v>56.22988505747126</v>
      </c>
      <c r="AA184" s="46">
        <v>88.8888888888889</v>
      </c>
      <c r="AB184" s="46">
        <v>0</v>
      </c>
      <c r="AC184" s="46">
        <v>67.2</v>
      </c>
      <c r="AD184" s="46">
        <v>5.263157894736842</v>
      </c>
      <c r="AE184" s="106">
        <f t="shared" si="26"/>
        <v>44.31098003629764</v>
      </c>
      <c r="AF184" s="69">
        <v>78.94736842105263</v>
      </c>
      <c r="AG184" s="69">
        <v>81.25</v>
      </c>
      <c r="AH184" s="69">
        <v>70.58823529411765</v>
      </c>
      <c r="AI184" s="69">
        <v>0.9345794392523363</v>
      </c>
      <c r="AJ184" s="113">
        <v>57.93004578860565</v>
      </c>
      <c r="AK184" s="114">
        <v>38.333333333333336</v>
      </c>
      <c r="AL184" s="106">
        <f t="shared" si="27"/>
        <v>38.333333333333336</v>
      </c>
      <c r="AM184" s="115">
        <v>46.747201562986916</v>
      </c>
      <c r="AN184" s="116">
        <f t="shared" si="28"/>
        <v>60.94733866420334</v>
      </c>
    </row>
    <row r="185" spans="1:40" ht="15">
      <c r="A185" s="15">
        <v>13670</v>
      </c>
      <c r="B185" s="16" t="s">
        <v>14</v>
      </c>
      <c r="C185" s="16" t="s">
        <v>292</v>
      </c>
      <c r="D185" s="17">
        <v>6</v>
      </c>
      <c r="E185" s="105">
        <v>18.606398290155095</v>
      </c>
      <c r="F185" s="45">
        <v>84.6433658933659</v>
      </c>
      <c r="G185" s="106">
        <f t="shared" si="20"/>
        <v>40.61872082455869</v>
      </c>
      <c r="H185" s="87">
        <v>0</v>
      </c>
      <c r="I185" s="107">
        <f t="shared" si="21"/>
        <v>0</v>
      </c>
      <c r="J185" s="108">
        <f t="shared" si="22"/>
        <v>24.371232494735214</v>
      </c>
      <c r="K185" s="109">
        <v>73.72881355932203</v>
      </c>
      <c r="L185" s="56">
        <v>100</v>
      </c>
      <c r="M185" s="110">
        <f t="shared" si="23"/>
        <v>79.5668549905838</v>
      </c>
      <c r="N185" s="111">
        <v>94.16666666666667</v>
      </c>
      <c r="O185" s="52">
        <v>99.09</v>
      </c>
      <c r="P185" s="57">
        <v>94.13275652291469</v>
      </c>
      <c r="Q185" s="58">
        <v>100</v>
      </c>
      <c r="R185" s="106">
        <f t="shared" si="24"/>
        <v>96.84735579739534</v>
      </c>
      <c r="S185" s="109">
        <v>91.38888888888889</v>
      </c>
      <c r="T185" s="52">
        <v>79.37892610748003</v>
      </c>
      <c r="U185" s="52">
        <v>98.61110000000001</v>
      </c>
      <c r="V185" s="52">
        <v>0</v>
      </c>
      <c r="W185" s="52">
        <v>25</v>
      </c>
      <c r="X185" s="110">
        <f t="shared" si="29"/>
        <v>70.46972874909223</v>
      </c>
      <c r="Y185" s="112">
        <f t="shared" si="25"/>
        <v>82.18553485148618</v>
      </c>
      <c r="Z185" s="46">
        <v>45.195402298850574</v>
      </c>
      <c r="AA185" s="46">
        <v>61.111111111111114</v>
      </c>
      <c r="AB185" s="46">
        <v>100</v>
      </c>
      <c r="AC185" s="46">
        <v>73.6</v>
      </c>
      <c r="AD185" s="46">
        <v>45.55555555555556</v>
      </c>
      <c r="AE185" s="106">
        <f t="shared" si="26"/>
        <v>63.84885057471264</v>
      </c>
      <c r="AF185" s="69">
        <v>68.42105263157895</v>
      </c>
      <c r="AG185" s="69">
        <v>68.75</v>
      </c>
      <c r="AH185" s="69">
        <v>58.82352941176471</v>
      </c>
      <c r="AI185" s="69">
        <v>0.9345794392523363</v>
      </c>
      <c r="AJ185" s="113">
        <v>49.232290370649</v>
      </c>
      <c r="AK185" s="114">
        <v>53.333333333333336</v>
      </c>
      <c r="AL185" s="106">
        <f t="shared" si="27"/>
        <v>53.333333333333336</v>
      </c>
      <c r="AM185" s="115">
        <v>57.84799773868647</v>
      </c>
      <c r="AN185" s="116">
        <f t="shared" si="28"/>
        <v>63.321413246296075</v>
      </c>
    </row>
    <row r="186" spans="1:40" ht="15">
      <c r="A186" s="15">
        <v>13673</v>
      </c>
      <c r="B186" s="16" t="s">
        <v>14</v>
      </c>
      <c r="C186" s="16" t="s">
        <v>293</v>
      </c>
      <c r="D186" s="17">
        <v>6</v>
      </c>
      <c r="E186" s="105">
        <v>72.49379935688279</v>
      </c>
      <c r="F186" s="45">
        <v>87.8042328042328</v>
      </c>
      <c r="G186" s="106">
        <f t="shared" si="20"/>
        <v>77.59727717266611</v>
      </c>
      <c r="H186" s="87">
        <v>0</v>
      </c>
      <c r="I186" s="107">
        <f t="shared" si="21"/>
        <v>0</v>
      </c>
      <c r="J186" s="108">
        <f t="shared" si="22"/>
        <v>46.55836630359966</v>
      </c>
      <c r="K186" s="109">
        <v>29.411764705882348</v>
      </c>
      <c r="L186" s="56">
        <v>100</v>
      </c>
      <c r="M186" s="110">
        <f t="shared" si="23"/>
        <v>45.09803921568627</v>
      </c>
      <c r="N186" s="111">
        <v>76.57142857142857</v>
      </c>
      <c r="O186" s="52">
        <v>99.31</v>
      </c>
      <c r="P186" s="57">
        <v>99.03682719546742</v>
      </c>
      <c r="Q186" s="58">
        <v>0</v>
      </c>
      <c r="R186" s="106">
        <f t="shared" si="24"/>
        <v>68.729563941724</v>
      </c>
      <c r="S186" s="109">
        <v>85.13888888888889</v>
      </c>
      <c r="T186" s="52">
        <v>42.04861111111111</v>
      </c>
      <c r="U186" s="52">
        <v>100</v>
      </c>
      <c r="V186" s="52">
        <v>0</v>
      </c>
      <c r="W186" s="52">
        <v>15</v>
      </c>
      <c r="X186" s="110">
        <f t="shared" si="29"/>
        <v>58.671875</v>
      </c>
      <c r="Y186" s="112">
        <f t="shared" si="25"/>
        <v>57.00375457899874</v>
      </c>
      <c r="Z186" s="46">
        <v>49.149425287356316</v>
      </c>
      <c r="AA186" s="46">
        <v>33.333333333333336</v>
      </c>
      <c r="AB186" s="46">
        <v>100</v>
      </c>
      <c r="AC186" s="46">
        <v>77.60000000000001</v>
      </c>
      <c r="AD186" s="46">
        <v>5.263157894736842</v>
      </c>
      <c r="AE186" s="106">
        <f t="shared" si="26"/>
        <v>52.82419842710224</v>
      </c>
      <c r="AF186" s="69">
        <v>31.57894736842105</v>
      </c>
      <c r="AG186" s="69">
        <v>81.25</v>
      </c>
      <c r="AH186" s="69">
        <v>64.70588235294117</v>
      </c>
      <c r="AI186" s="69">
        <v>61.6822429906542</v>
      </c>
      <c r="AJ186" s="113">
        <v>59.80426817800411</v>
      </c>
      <c r="AK186" s="114">
        <v>43.333333333333336</v>
      </c>
      <c r="AL186" s="106">
        <f t="shared" si="27"/>
        <v>43.333333333333336</v>
      </c>
      <c r="AM186" s="115">
        <v>52.787377341922294</v>
      </c>
      <c r="AN186" s="116">
        <f t="shared" si="28"/>
        <v>53.64976375279599</v>
      </c>
    </row>
    <row r="187" spans="1:40" ht="15">
      <c r="A187" s="15">
        <v>13683</v>
      </c>
      <c r="B187" s="16" t="s">
        <v>14</v>
      </c>
      <c r="C187" s="16" t="s">
        <v>294</v>
      </c>
      <c r="D187" s="17">
        <v>6</v>
      </c>
      <c r="E187" s="105">
        <v>71.53095450076069</v>
      </c>
      <c r="F187" s="45">
        <v>78.10185185185186</v>
      </c>
      <c r="G187" s="106">
        <f t="shared" si="20"/>
        <v>73.72125361779108</v>
      </c>
      <c r="H187" s="87">
        <v>0</v>
      </c>
      <c r="I187" s="107">
        <f t="shared" si="21"/>
        <v>0</v>
      </c>
      <c r="J187" s="108">
        <f t="shared" si="22"/>
        <v>44.232752170674644</v>
      </c>
      <c r="K187" s="109">
        <v>0</v>
      </c>
      <c r="L187" s="56">
        <v>100</v>
      </c>
      <c r="M187" s="110">
        <f t="shared" si="23"/>
        <v>22.22222222222222</v>
      </c>
      <c r="N187" s="111">
        <v>83.33333333333334</v>
      </c>
      <c r="O187" s="52">
        <v>99.85</v>
      </c>
      <c r="P187" s="57">
        <v>99.59541469993258</v>
      </c>
      <c r="Q187" s="58" t="s">
        <v>1</v>
      </c>
      <c r="R187" s="106">
        <f t="shared" si="24"/>
        <v>94.20067043858171</v>
      </c>
      <c r="S187" s="109">
        <v>61.38888888888889</v>
      </c>
      <c r="T187" s="52">
        <v>56.342592592592595</v>
      </c>
      <c r="U187" s="52">
        <v>0</v>
      </c>
      <c r="V187" s="52">
        <v>0</v>
      </c>
      <c r="W187" s="52">
        <v>0</v>
      </c>
      <c r="X187" s="110">
        <f t="shared" si="29"/>
        <v>29.432870370370374</v>
      </c>
      <c r="Y187" s="112">
        <f t="shared" si="25"/>
        <v>47.562733058864666</v>
      </c>
      <c r="Z187" s="46">
        <v>88.91954022988506</v>
      </c>
      <c r="AA187" s="46">
        <v>80.55555555555556</v>
      </c>
      <c r="AB187" s="46">
        <v>0</v>
      </c>
      <c r="AC187" s="46">
        <v>0</v>
      </c>
      <c r="AD187" s="46">
        <v>5.263157894736842</v>
      </c>
      <c r="AE187" s="106">
        <f t="shared" si="26"/>
        <v>38.32089382940109</v>
      </c>
      <c r="AF187" s="69">
        <v>0</v>
      </c>
      <c r="AG187" s="69">
        <v>6.25</v>
      </c>
      <c r="AH187" s="69">
        <v>5.88235294117647</v>
      </c>
      <c r="AI187" s="69">
        <v>0.9345794392523363</v>
      </c>
      <c r="AJ187" s="113">
        <v>3.266733095107202</v>
      </c>
      <c r="AK187" s="114">
        <v>0</v>
      </c>
      <c r="AL187" s="106">
        <f t="shared" si="27"/>
        <v>0</v>
      </c>
      <c r="AM187" s="115">
        <v>21.30893886770917</v>
      </c>
      <c r="AN187" s="116">
        <f t="shared" si="28"/>
        <v>39.02059862388001</v>
      </c>
    </row>
    <row r="188" spans="1:40" ht="15">
      <c r="A188" s="15">
        <v>13688</v>
      </c>
      <c r="B188" s="16" t="s">
        <v>14</v>
      </c>
      <c r="C188" s="16" t="s">
        <v>295</v>
      </c>
      <c r="D188" s="17">
        <v>6</v>
      </c>
      <c r="E188" s="105">
        <v>81.3252494631805</v>
      </c>
      <c r="F188" s="45">
        <v>92.45573870573871</v>
      </c>
      <c r="G188" s="106">
        <f t="shared" si="20"/>
        <v>85.03541254403324</v>
      </c>
      <c r="H188" s="87">
        <v>83.44000000000001</v>
      </c>
      <c r="I188" s="107">
        <f t="shared" si="21"/>
        <v>83.44000000000001</v>
      </c>
      <c r="J188" s="108">
        <f t="shared" si="22"/>
        <v>84.39724752641995</v>
      </c>
      <c r="K188" s="109">
        <v>71.9047619047619</v>
      </c>
      <c r="L188" s="56">
        <v>100</v>
      </c>
      <c r="M188" s="110">
        <f t="shared" si="23"/>
        <v>78.14814814814815</v>
      </c>
      <c r="N188" s="111">
        <v>98.88888888888889</v>
      </c>
      <c r="O188" s="52">
        <v>98.77</v>
      </c>
      <c r="P188" s="57">
        <v>98.6892031735081</v>
      </c>
      <c r="Q188" s="58">
        <v>100</v>
      </c>
      <c r="R188" s="106">
        <f t="shared" si="24"/>
        <v>99.08702301559924</v>
      </c>
      <c r="S188" s="109">
        <v>97.63888888888889</v>
      </c>
      <c r="T188" s="52">
        <v>89.75472608024691</v>
      </c>
      <c r="U188" s="52">
        <v>98.14813333333332</v>
      </c>
      <c r="V188" s="52">
        <v>0</v>
      </c>
      <c r="W188" s="52">
        <v>25</v>
      </c>
      <c r="X188" s="110">
        <f t="shared" si="29"/>
        <v>74.51043707561728</v>
      </c>
      <c r="Y188" s="112">
        <f t="shared" si="25"/>
        <v>83.68452056252262</v>
      </c>
      <c r="Z188" s="46">
        <v>66.55172413793103</v>
      </c>
      <c r="AA188" s="46">
        <v>71.52777777777779</v>
      </c>
      <c r="AB188" s="46">
        <v>80</v>
      </c>
      <c r="AC188" s="46">
        <v>20.8</v>
      </c>
      <c r="AD188" s="46">
        <v>78.76106194690266</v>
      </c>
      <c r="AE188" s="106">
        <f t="shared" si="26"/>
        <v>63.71708848286033</v>
      </c>
      <c r="AF188" s="69">
        <v>42.10526315789473</v>
      </c>
      <c r="AG188" s="69">
        <v>43.75</v>
      </c>
      <c r="AH188" s="69">
        <v>35.294117647058826</v>
      </c>
      <c r="AI188" s="69">
        <v>22.429906542056074</v>
      </c>
      <c r="AJ188" s="113">
        <v>35.89482183675241</v>
      </c>
      <c r="AK188" s="114">
        <v>30</v>
      </c>
      <c r="AL188" s="106">
        <f t="shared" si="27"/>
        <v>30</v>
      </c>
      <c r="AM188" s="115">
        <v>49.554399680659486</v>
      </c>
      <c r="AN188" s="116">
        <f t="shared" si="28"/>
        <v>73.58802969074316</v>
      </c>
    </row>
    <row r="189" spans="1:40" ht="15">
      <c r="A189" s="15">
        <v>13744</v>
      </c>
      <c r="B189" s="16" t="s">
        <v>14</v>
      </c>
      <c r="C189" s="16" t="s">
        <v>296</v>
      </c>
      <c r="D189" s="17">
        <v>6</v>
      </c>
      <c r="E189" s="105">
        <v>55.88115824695116</v>
      </c>
      <c r="F189" s="45">
        <v>78.59483109483108</v>
      </c>
      <c r="G189" s="106">
        <f t="shared" si="20"/>
        <v>63.4523825295778</v>
      </c>
      <c r="H189" s="87">
        <v>8.451999999999998</v>
      </c>
      <c r="I189" s="107">
        <f t="shared" si="21"/>
        <v>8.451999999999998</v>
      </c>
      <c r="J189" s="108">
        <f t="shared" si="22"/>
        <v>41.45222951774668</v>
      </c>
      <c r="K189" s="109">
        <v>41.35802469135802</v>
      </c>
      <c r="L189" s="56">
        <v>100</v>
      </c>
      <c r="M189" s="110">
        <f t="shared" si="23"/>
        <v>54.38957475994513</v>
      </c>
      <c r="N189" s="111">
        <v>97.77777777777777</v>
      </c>
      <c r="O189" s="52">
        <v>98.97999999999999</v>
      </c>
      <c r="P189" s="57">
        <v>99.50471698113208</v>
      </c>
      <c r="Q189" s="58" t="s">
        <v>1</v>
      </c>
      <c r="R189" s="106">
        <f t="shared" si="24"/>
        <v>98.69244356656185</v>
      </c>
      <c r="S189" s="109">
        <v>85</v>
      </c>
      <c r="T189" s="52">
        <v>79.99074074074073</v>
      </c>
      <c r="U189" s="52">
        <v>100</v>
      </c>
      <c r="V189" s="52">
        <v>0</v>
      </c>
      <c r="W189" s="52">
        <v>0</v>
      </c>
      <c r="X189" s="110">
        <f t="shared" si="29"/>
        <v>66.24768518518519</v>
      </c>
      <c r="Y189" s="112">
        <f t="shared" si="25"/>
        <v>72.36108811413929</v>
      </c>
      <c r="Z189" s="46">
        <v>41.90804597701149</v>
      </c>
      <c r="AA189" s="46">
        <v>36.11111111111111</v>
      </c>
      <c r="AB189" s="46">
        <v>0</v>
      </c>
      <c r="AC189" s="46">
        <v>35.199999999999996</v>
      </c>
      <c r="AD189" s="46">
        <v>5.263157894736842</v>
      </c>
      <c r="AE189" s="106">
        <f t="shared" si="26"/>
        <v>24.834686932849365</v>
      </c>
      <c r="AF189" s="69">
        <v>78.94736842105263</v>
      </c>
      <c r="AG189" s="69">
        <v>81.25</v>
      </c>
      <c r="AH189" s="69">
        <v>64.70588235294117</v>
      </c>
      <c r="AI189" s="69">
        <v>30.8411214953271</v>
      </c>
      <c r="AJ189" s="113">
        <v>63.93609306733023</v>
      </c>
      <c r="AK189" s="114">
        <v>38.333333333333336</v>
      </c>
      <c r="AL189" s="106">
        <f t="shared" si="27"/>
        <v>38.333333333333336</v>
      </c>
      <c r="AM189" s="115">
        <v>37.961457848807726</v>
      </c>
      <c r="AN189" s="116">
        <f t="shared" si="28"/>
        <v>55.8594273152613</v>
      </c>
    </row>
    <row r="190" spans="1:40" ht="15">
      <c r="A190" s="15">
        <v>13760</v>
      </c>
      <c r="B190" s="16" t="s">
        <v>14</v>
      </c>
      <c r="C190" s="16" t="s">
        <v>297</v>
      </c>
      <c r="D190" s="17">
        <v>6</v>
      </c>
      <c r="E190" s="105">
        <v>31.579128524228338</v>
      </c>
      <c r="F190" s="45">
        <v>72.52492877492878</v>
      </c>
      <c r="G190" s="106">
        <f t="shared" si="20"/>
        <v>45.22772860779515</v>
      </c>
      <c r="H190" s="87">
        <v>0</v>
      </c>
      <c r="I190" s="107">
        <f t="shared" si="21"/>
        <v>0</v>
      </c>
      <c r="J190" s="108">
        <f t="shared" si="22"/>
        <v>27.13663716467709</v>
      </c>
      <c r="K190" s="109">
        <v>0</v>
      </c>
      <c r="L190" s="56">
        <v>100</v>
      </c>
      <c r="M190" s="110">
        <f t="shared" si="23"/>
        <v>22.22222222222222</v>
      </c>
      <c r="N190" s="111">
        <v>76.82539682539684</v>
      </c>
      <c r="O190" s="52">
        <v>99.66</v>
      </c>
      <c r="P190" s="57">
        <v>99.73488865323435</v>
      </c>
      <c r="Q190" s="58">
        <v>100</v>
      </c>
      <c r="R190" s="106">
        <f t="shared" si="24"/>
        <v>94.0550713696578</v>
      </c>
      <c r="S190" s="109">
        <v>51.388888888888886</v>
      </c>
      <c r="T190" s="52">
        <v>62.45370370370371</v>
      </c>
      <c r="U190" s="52">
        <v>66.66666666666667</v>
      </c>
      <c r="V190" s="52">
        <v>0</v>
      </c>
      <c r="W190" s="52">
        <v>0</v>
      </c>
      <c r="X190" s="110">
        <f t="shared" si="29"/>
        <v>45.12731481481482</v>
      </c>
      <c r="Y190" s="112">
        <f t="shared" si="25"/>
        <v>52.538363579031234</v>
      </c>
      <c r="Z190" s="46">
        <v>99.54022988505749</v>
      </c>
      <c r="AA190" s="46">
        <v>94.44444444444444</v>
      </c>
      <c r="AB190" s="46">
        <v>0</v>
      </c>
      <c r="AC190" s="46">
        <v>88</v>
      </c>
      <c r="AD190" s="46">
        <v>5.263157894736842</v>
      </c>
      <c r="AE190" s="106">
        <f t="shared" si="26"/>
        <v>60.08023290986086</v>
      </c>
      <c r="AF190" s="69">
        <v>68.42105263157895</v>
      </c>
      <c r="AG190" s="69">
        <v>81.25</v>
      </c>
      <c r="AH190" s="69">
        <v>76.47058823529412</v>
      </c>
      <c r="AI190" s="69">
        <v>57.943925233644855</v>
      </c>
      <c r="AJ190" s="113">
        <v>71.02139152512949</v>
      </c>
      <c r="AK190" s="114">
        <v>50</v>
      </c>
      <c r="AL190" s="106">
        <f t="shared" si="27"/>
        <v>50</v>
      </c>
      <c r="AM190" s="115">
        <v>60.98182862529365</v>
      </c>
      <c r="AN190" s="116">
        <f t="shared" si="28"/>
        <v>49.99105781003913</v>
      </c>
    </row>
    <row r="191" spans="1:40" ht="15">
      <c r="A191" s="15">
        <v>13780</v>
      </c>
      <c r="B191" s="16" t="s">
        <v>14</v>
      </c>
      <c r="C191" s="16" t="s">
        <v>298</v>
      </c>
      <c r="D191" s="17">
        <v>6</v>
      </c>
      <c r="E191" s="105">
        <v>65.74098708309235</v>
      </c>
      <c r="F191" s="45">
        <v>84.56247456247455</v>
      </c>
      <c r="G191" s="106">
        <f t="shared" si="20"/>
        <v>72.01481624288641</v>
      </c>
      <c r="H191" s="87">
        <v>12.809999999999999</v>
      </c>
      <c r="I191" s="107">
        <f t="shared" si="21"/>
        <v>12.809999999999999</v>
      </c>
      <c r="J191" s="108">
        <f t="shared" si="22"/>
        <v>48.33288974573185</v>
      </c>
      <c r="K191" s="109">
        <v>32.91139240506329</v>
      </c>
      <c r="L191" s="56">
        <v>100</v>
      </c>
      <c r="M191" s="110">
        <f t="shared" si="23"/>
        <v>47.819971870604775</v>
      </c>
      <c r="N191" s="111">
        <v>100</v>
      </c>
      <c r="O191" s="52">
        <v>98.44</v>
      </c>
      <c r="P191" s="57">
        <v>94.22097759674133</v>
      </c>
      <c r="Q191" s="58" t="s">
        <v>1</v>
      </c>
      <c r="R191" s="106">
        <f t="shared" si="24"/>
        <v>97.49268816191446</v>
      </c>
      <c r="S191" s="109">
        <v>72.22222222222221</v>
      </c>
      <c r="T191" s="52">
        <v>60.78373015873016</v>
      </c>
      <c r="U191" s="52">
        <v>100</v>
      </c>
      <c r="V191" s="52">
        <v>0</v>
      </c>
      <c r="W191" s="52">
        <v>0</v>
      </c>
      <c r="X191" s="110">
        <f t="shared" si="29"/>
        <v>58.251488095238095</v>
      </c>
      <c r="Y191" s="112">
        <f t="shared" si="25"/>
        <v>67.05332627570654</v>
      </c>
      <c r="Z191" s="46">
        <v>83.40229885057471</v>
      </c>
      <c r="AA191" s="46">
        <v>69.44444444444444</v>
      </c>
      <c r="AB191" s="46">
        <v>100</v>
      </c>
      <c r="AC191" s="46">
        <v>83.2</v>
      </c>
      <c r="AD191" s="46">
        <v>23.958333333333336</v>
      </c>
      <c r="AE191" s="106">
        <f t="shared" si="26"/>
        <v>72.713595545977</v>
      </c>
      <c r="AF191" s="69">
        <v>68.42105263157895</v>
      </c>
      <c r="AG191" s="69">
        <v>81.25</v>
      </c>
      <c r="AH191" s="69">
        <v>76.47058823529412</v>
      </c>
      <c r="AI191" s="69">
        <v>58.87850467289719</v>
      </c>
      <c r="AJ191" s="113">
        <v>71.25503638494257</v>
      </c>
      <c r="AK191" s="114">
        <v>58.333333333333336</v>
      </c>
      <c r="AL191" s="106">
        <f t="shared" si="27"/>
        <v>58.333333333333336</v>
      </c>
      <c r="AM191" s="115">
        <v>69.4485939938391</v>
      </c>
      <c r="AN191" s="116">
        <f t="shared" si="28"/>
        <v>64.02781928515137</v>
      </c>
    </row>
    <row r="192" spans="1:40" ht="15">
      <c r="A192" s="15">
        <v>13810</v>
      </c>
      <c r="B192" s="16" t="s">
        <v>14</v>
      </c>
      <c r="C192" s="16" t="s">
        <v>299</v>
      </c>
      <c r="D192" s="17">
        <v>6</v>
      </c>
      <c r="E192" s="105">
        <v>54.08380417537011</v>
      </c>
      <c r="F192" s="45">
        <v>86.21133496133496</v>
      </c>
      <c r="G192" s="106">
        <f t="shared" si="20"/>
        <v>64.79298110402506</v>
      </c>
      <c r="H192" s="87">
        <v>0</v>
      </c>
      <c r="I192" s="107">
        <f t="shared" si="21"/>
        <v>0</v>
      </c>
      <c r="J192" s="108">
        <f t="shared" si="22"/>
        <v>38.87578866241503</v>
      </c>
      <c r="K192" s="109">
        <v>0</v>
      </c>
      <c r="L192" s="56">
        <v>0</v>
      </c>
      <c r="M192" s="110">
        <f t="shared" si="23"/>
        <v>0</v>
      </c>
      <c r="N192" s="111">
        <v>71.7948717948718</v>
      </c>
      <c r="O192" s="52">
        <v>98.08000000000001</v>
      </c>
      <c r="P192" s="57">
        <v>99.35611688954928</v>
      </c>
      <c r="Q192" s="58">
        <v>100</v>
      </c>
      <c r="R192" s="106">
        <f t="shared" si="24"/>
        <v>92.30774717110528</v>
      </c>
      <c r="S192" s="109">
        <v>80</v>
      </c>
      <c r="T192" s="52">
        <v>84.6875</v>
      </c>
      <c r="U192" s="52">
        <v>100</v>
      </c>
      <c r="V192" s="52">
        <v>0</v>
      </c>
      <c r="W192" s="52">
        <v>0</v>
      </c>
      <c r="X192" s="110">
        <f t="shared" si="29"/>
        <v>66.171875</v>
      </c>
      <c r="Y192" s="112">
        <f t="shared" si="25"/>
        <v>50.713479094753694</v>
      </c>
      <c r="Z192" s="46">
        <v>53.60919540229886</v>
      </c>
      <c r="AA192" s="46">
        <v>84.02777777777779</v>
      </c>
      <c r="AB192" s="46">
        <v>100</v>
      </c>
      <c r="AC192" s="46">
        <v>57.599999999999994</v>
      </c>
      <c r="AD192" s="46">
        <v>5.263157894736842</v>
      </c>
      <c r="AE192" s="106">
        <f t="shared" si="26"/>
        <v>59.69434928917121</v>
      </c>
      <c r="AF192" s="69">
        <v>57.89473684210527</v>
      </c>
      <c r="AG192" s="69">
        <v>81.25</v>
      </c>
      <c r="AH192" s="69">
        <v>52.94117647058824</v>
      </c>
      <c r="AI192" s="69">
        <v>39.25233644859813</v>
      </c>
      <c r="AJ192" s="113">
        <v>57.834562440322905</v>
      </c>
      <c r="AK192" s="114">
        <v>56.666666666666664</v>
      </c>
      <c r="AL192" s="106">
        <f t="shared" si="27"/>
        <v>56.666666666666664</v>
      </c>
      <c r="AM192" s="115">
        <v>58.59286960497742</v>
      </c>
      <c r="AN192" s="116">
        <f t="shared" si="28"/>
        <v>50.70975816135308</v>
      </c>
    </row>
    <row r="193" spans="1:40" ht="15">
      <c r="A193" s="15">
        <v>13836</v>
      </c>
      <c r="B193" s="16" t="s">
        <v>14</v>
      </c>
      <c r="C193" s="16" t="s">
        <v>300</v>
      </c>
      <c r="D193" s="17">
        <v>6</v>
      </c>
      <c r="E193" s="105">
        <v>47.498971892972506</v>
      </c>
      <c r="F193" s="45">
        <v>91.13960113960114</v>
      </c>
      <c r="G193" s="106">
        <f t="shared" si="20"/>
        <v>62.04584830851538</v>
      </c>
      <c r="H193" s="87">
        <v>0</v>
      </c>
      <c r="I193" s="107">
        <f t="shared" si="21"/>
        <v>0</v>
      </c>
      <c r="J193" s="108">
        <f t="shared" si="22"/>
        <v>37.227508985109225</v>
      </c>
      <c r="K193" s="109">
        <v>31.99052132701422</v>
      </c>
      <c r="L193" s="56">
        <v>100</v>
      </c>
      <c r="M193" s="110">
        <f t="shared" si="23"/>
        <v>47.10373880989995</v>
      </c>
      <c r="N193" s="111">
        <v>71.11111111111111</v>
      </c>
      <c r="O193" s="52">
        <v>99.3</v>
      </c>
      <c r="P193" s="57">
        <v>98.30812789172019</v>
      </c>
      <c r="Q193" s="58" t="s">
        <v>1</v>
      </c>
      <c r="R193" s="106">
        <f t="shared" si="24"/>
        <v>89.51709649281818</v>
      </c>
      <c r="S193" s="109">
        <v>92.77777777777777</v>
      </c>
      <c r="T193" s="52">
        <v>71.04166666666667</v>
      </c>
      <c r="U193" s="52">
        <v>96.29628333333334</v>
      </c>
      <c r="V193" s="52">
        <v>0</v>
      </c>
      <c r="W193" s="52">
        <v>0</v>
      </c>
      <c r="X193" s="110">
        <f t="shared" si="29"/>
        <v>65.02893194444445</v>
      </c>
      <c r="Y193" s="112">
        <f t="shared" si="25"/>
        <v>66.41207507148803</v>
      </c>
      <c r="Z193" s="46">
        <v>81.58620689655173</v>
      </c>
      <c r="AA193" s="46">
        <v>22.222222222222225</v>
      </c>
      <c r="AB193" s="46">
        <v>0</v>
      </c>
      <c r="AC193" s="46">
        <v>25.6</v>
      </c>
      <c r="AD193" s="46">
        <v>5.05050505050505</v>
      </c>
      <c r="AE193" s="106">
        <f t="shared" si="26"/>
        <v>30.310188087774296</v>
      </c>
      <c r="AF193" s="69">
        <v>68.42105263157895</v>
      </c>
      <c r="AG193" s="69">
        <v>56.25</v>
      </c>
      <c r="AH193" s="69">
        <v>35.294117647058826</v>
      </c>
      <c r="AI193" s="69">
        <v>25.233644859813083</v>
      </c>
      <c r="AJ193" s="113">
        <v>46.29970378461272</v>
      </c>
      <c r="AK193" s="114">
        <v>26.666666666666668</v>
      </c>
      <c r="AL193" s="106">
        <f t="shared" si="27"/>
        <v>26.666666666666668</v>
      </c>
      <c r="AM193" s="115">
        <v>33.845354656043014</v>
      </c>
      <c r="AN193" s="116">
        <f t="shared" si="28"/>
        <v>50.80514572957877</v>
      </c>
    </row>
    <row r="194" spans="1:40" ht="15">
      <c r="A194" s="15">
        <v>13838</v>
      </c>
      <c r="B194" s="16" t="s">
        <v>14</v>
      </c>
      <c r="C194" s="16" t="s">
        <v>301</v>
      </c>
      <c r="D194" s="17">
        <v>6</v>
      </c>
      <c r="E194" s="105">
        <v>49.8397934491401</v>
      </c>
      <c r="F194" s="45">
        <v>76.60816035816036</v>
      </c>
      <c r="G194" s="106">
        <f aca="true" t="shared" si="30" ref="G194:G257">(E194*(8/12))+(F194*(4/12))</f>
        <v>58.762582418813516</v>
      </c>
      <c r="H194" s="87">
        <v>0</v>
      </c>
      <c r="I194" s="107">
        <f aca="true" t="shared" si="31" ref="I194:I257">H194</f>
        <v>0</v>
      </c>
      <c r="J194" s="108">
        <f aca="true" t="shared" si="32" ref="J194:J257">(G194*(12/20))+(I194*(8/20))</f>
        <v>35.25754945128811</v>
      </c>
      <c r="K194" s="109">
        <v>0</v>
      </c>
      <c r="L194" s="56">
        <v>100</v>
      </c>
      <c r="M194" s="110">
        <f aca="true" t="shared" si="33" ref="M194:M257">(K194*(14/18))+(L194*(4/18))</f>
        <v>22.22222222222222</v>
      </c>
      <c r="N194" s="111">
        <v>66.9047619047619</v>
      </c>
      <c r="O194" s="52">
        <v>99.69000000000001</v>
      </c>
      <c r="P194" s="57">
        <v>94.71167369901548</v>
      </c>
      <c r="Q194" s="58">
        <v>28.57142857142857</v>
      </c>
      <c r="R194" s="106">
        <f aca="true" t="shared" si="34" ref="R194:R257">IF((Q194=("N/A")),((N194*(5.33/16))+(O194*(5.33/16))+(P194*(5.33/16))),((N194*(4/16))+(O194*(4/16))+(P194*(4/16))+(Q194*(4/16))))</f>
        <v>72.46946604380149</v>
      </c>
      <c r="S194" s="109">
        <v>88.05555555555556</v>
      </c>
      <c r="T194" s="52">
        <v>84.47916666666667</v>
      </c>
      <c r="U194" s="52">
        <v>100</v>
      </c>
      <c r="V194" s="52">
        <v>0</v>
      </c>
      <c r="W194" s="52">
        <v>0</v>
      </c>
      <c r="X194" s="110">
        <f t="shared" si="29"/>
        <v>68.13368055555556</v>
      </c>
      <c r="Y194" s="112">
        <f aca="true" t="shared" si="35" ref="Y194:Y257">(M194*(18/50))+(R194*(16/50))+(X194*(16/50))</f>
        <v>52.993006911794254</v>
      </c>
      <c r="Z194" s="46">
        <v>0</v>
      </c>
      <c r="AA194" s="46">
        <v>0</v>
      </c>
      <c r="AB194" s="46">
        <v>60</v>
      </c>
      <c r="AC194" s="46">
        <v>49.6</v>
      </c>
      <c r="AD194" s="46">
        <v>5.263157894736842</v>
      </c>
      <c r="AE194" s="106">
        <f aca="true" t="shared" si="36" ref="AE194:AE257">((Z194*(4/16))+(AA194*(3/16))+(AB194*(3/16))+(AC194*(3/16))+(AD194*(3/16)))</f>
        <v>21.53684210526316</v>
      </c>
      <c r="AF194" s="69">
        <v>31.57894736842105</v>
      </c>
      <c r="AG194" s="69">
        <v>68.75</v>
      </c>
      <c r="AH194" s="69">
        <v>64.70588235294117</v>
      </c>
      <c r="AI194" s="69">
        <v>48.598130841121495</v>
      </c>
      <c r="AJ194" s="113">
        <v>53.40824014062093</v>
      </c>
      <c r="AK194" s="114">
        <v>45</v>
      </c>
      <c r="AL194" s="106">
        <f aca="true" t="shared" si="37" ref="AL194:AL257">AK194</f>
        <v>45</v>
      </c>
      <c r="AM194" s="115">
        <v>34.72851316030594</v>
      </c>
      <c r="AN194" s="116">
        <f aca="true" t="shared" si="38" ref="AN194:AN257">(J194*(20/100))+(Y194*(50/100))+(AM194*(30/100))</f>
        <v>43.96656729424653</v>
      </c>
    </row>
    <row r="195" spans="1:40" ht="15">
      <c r="A195" s="15">
        <v>13873</v>
      </c>
      <c r="B195" s="16" t="s">
        <v>14</v>
      </c>
      <c r="C195" s="16" t="s">
        <v>302</v>
      </c>
      <c r="D195" s="17">
        <v>6</v>
      </c>
      <c r="E195" s="105">
        <v>35.07756663943529</v>
      </c>
      <c r="F195" s="45">
        <v>90.81654456654456</v>
      </c>
      <c r="G195" s="106">
        <f t="shared" si="30"/>
        <v>53.65722594847171</v>
      </c>
      <c r="H195" s="87">
        <v>32.523999999999994</v>
      </c>
      <c r="I195" s="107">
        <f t="shared" si="31"/>
        <v>32.523999999999994</v>
      </c>
      <c r="J195" s="108">
        <f t="shared" si="32"/>
        <v>45.20393556908302</v>
      </c>
      <c r="K195" s="109">
        <v>0</v>
      </c>
      <c r="L195" s="56">
        <v>100</v>
      </c>
      <c r="M195" s="110">
        <f t="shared" si="33"/>
        <v>22.22222222222222</v>
      </c>
      <c r="N195" s="111">
        <v>83.33333333333334</v>
      </c>
      <c r="O195" s="52">
        <v>99.21000000000001</v>
      </c>
      <c r="P195" s="57">
        <v>99.0080202617138</v>
      </c>
      <c r="Q195" s="58" t="s">
        <v>1</v>
      </c>
      <c r="R195" s="106">
        <f t="shared" si="34"/>
        <v>93.79179466635009</v>
      </c>
      <c r="S195" s="109">
        <v>89.72222222222221</v>
      </c>
      <c r="T195" s="52">
        <v>51.16319444444445</v>
      </c>
      <c r="U195" s="52">
        <v>66.66666666666667</v>
      </c>
      <c r="V195" s="52">
        <v>0</v>
      </c>
      <c r="W195" s="52">
        <v>25</v>
      </c>
      <c r="X195" s="110">
        <f aca="true" t="shared" si="39" ref="X195:X258">(S195*(4/16))+(T195*(4/16))+(U195*(4/16))+(V195*(2/16))+(W195*(2/16))</f>
        <v>55.01302083333333</v>
      </c>
      <c r="Y195" s="112">
        <f t="shared" si="35"/>
        <v>55.61754095989869</v>
      </c>
      <c r="Z195" s="46">
        <v>44.62068965517241</v>
      </c>
      <c r="AA195" s="46">
        <v>80.55555555555556</v>
      </c>
      <c r="AB195" s="46">
        <v>0</v>
      </c>
      <c r="AC195" s="46">
        <v>49.6</v>
      </c>
      <c r="AD195" s="46">
        <v>5.263157894736842</v>
      </c>
      <c r="AE195" s="106">
        <f t="shared" si="36"/>
        <v>36.54618118572293</v>
      </c>
      <c r="AF195" s="69">
        <v>57.89473684210527</v>
      </c>
      <c r="AG195" s="69">
        <v>75</v>
      </c>
      <c r="AH195" s="69">
        <v>41.17647058823529</v>
      </c>
      <c r="AI195" s="69">
        <v>45.794392523364486</v>
      </c>
      <c r="AJ195" s="113">
        <v>54.96639998842626</v>
      </c>
      <c r="AK195" s="114">
        <v>51.66666666666667</v>
      </c>
      <c r="AL195" s="106">
        <f t="shared" si="37"/>
        <v>51.66666666666667</v>
      </c>
      <c r="AM195" s="115">
        <v>44.48233662929923</v>
      </c>
      <c r="AN195" s="116">
        <f t="shared" si="38"/>
        <v>50.19425858255572</v>
      </c>
    </row>
    <row r="196" spans="1:40" ht="15">
      <c r="A196" s="15">
        <v>13894</v>
      </c>
      <c r="B196" s="16" t="s">
        <v>14</v>
      </c>
      <c r="C196" s="16" t="s">
        <v>303</v>
      </c>
      <c r="D196" s="17">
        <v>6</v>
      </c>
      <c r="E196" s="105">
        <v>75.407822958126</v>
      </c>
      <c r="F196" s="45">
        <v>89.25875050875052</v>
      </c>
      <c r="G196" s="106">
        <f t="shared" si="30"/>
        <v>80.02479880833417</v>
      </c>
      <c r="H196" s="87">
        <v>11.727999999999998</v>
      </c>
      <c r="I196" s="107">
        <f t="shared" si="31"/>
        <v>11.727999999999998</v>
      </c>
      <c r="J196" s="108">
        <f t="shared" si="32"/>
        <v>52.7060792850005</v>
      </c>
      <c r="K196" s="109">
        <v>85.18518518518519</v>
      </c>
      <c r="L196" s="56">
        <v>100</v>
      </c>
      <c r="M196" s="110">
        <f t="shared" si="33"/>
        <v>88.47736625514403</v>
      </c>
      <c r="N196" s="111">
        <v>97.6923076923077</v>
      </c>
      <c r="O196" s="52">
        <v>99.17999999999999</v>
      </c>
      <c r="P196" s="57">
        <v>99.15509957754979</v>
      </c>
      <c r="Q196" s="58">
        <v>100</v>
      </c>
      <c r="R196" s="106">
        <f t="shared" si="34"/>
        <v>99.00685181746437</v>
      </c>
      <c r="S196" s="109">
        <v>80.27777777777777</v>
      </c>
      <c r="T196" s="52">
        <v>60.83333333333333</v>
      </c>
      <c r="U196" s="52">
        <v>98.61110000000001</v>
      </c>
      <c r="V196" s="52">
        <v>0</v>
      </c>
      <c r="W196" s="52">
        <v>0</v>
      </c>
      <c r="X196" s="110">
        <f t="shared" si="39"/>
        <v>59.93055277777778</v>
      </c>
      <c r="Y196" s="112">
        <f t="shared" si="35"/>
        <v>82.71182132232934</v>
      </c>
      <c r="Z196" s="46">
        <v>45.77011494252874</v>
      </c>
      <c r="AA196" s="46">
        <v>44.44444444444445</v>
      </c>
      <c r="AB196" s="46">
        <v>100</v>
      </c>
      <c r="AC196" s="46">
        <v>47.199999999999996</v>
      </c>
      <c r="AD196" s="46">
        <v>5.263157894736842</v>
      </c>
      <c r="AE196" s="106">
        <f t="shared" si="36"/>
        <v>48.36270417422868</v>
      </c>
      <c r="AF196" s="69">
        <v>57.89473684210527</v>
      </c>
      <c r="AG196" s="69">
        <v>75</v>
      </c>
      <c r="AH196" s="69">
        <v>58.82352941176471</v>
      </c>
      <c r="AI196" s="69">
        <v>0.9345794392523363</v>
      </c>
      <c r="AJ196" s="113">
        <v>48.16321142328057</v>
      </c>
      <c r="AK196" s="114">
        <v>36.666666666666664</v>
      </c>
      <c r="AL196" s="106">
        <f t="shared" si="37"/>
        <v>36.666666666666664</v>
      </c>
      <c r="AM196" s="115">
        <v>45.970298605796785</v>
      </c>
      <c r="AN196" s="116">
        <f t="shared" si="38"/>
        <v>65.6882160999038</v>
      </c>
    </row>
    <row r="197" spans="1:40" ht="15">
      <c r="A197" s="15">
        <v>15001</v>
      </c>
      <c r="B197" s="16" t="s">
        <v>10</v>
      </c>
      <c r="C197" s="16" t="s">
        <v>304</v>
      </c>
      <c r="D197" s="17">
        <v>2</v>
      </c>
      <c r="E197" s="105">
        <v>84.92510121457491</v>
      </c>
      <c r="F197" s="45">
        <v>92.49643874643874</v>
      </c>
      <c r="G197" s="106">
        <f t="shared" si="30"/>
        <v>87.44888039186284</v>
      </c>
      <c r="H197" s="87">
        <v>57.702</v>
      </c>
      <c r="I197" s="107">
        <f t="shared" si="31"/>
        <v>57.702</v>
      </c>
      <c r="J197" s="108">
        <f t="shared" si="32"/>
        <v>75.55012823511771</v>
      </c>
      <c r="K197" s="109">
        <v>98.58657243816255</v>
      </c>
      <c r="L197" s="56">
        <v>100</v>
      </c>
      <c r="M197" s="110">
        <f t="shared" si="33"/>
        <v>98.90066745190421</v>
      </c>
      <c r="N197" s="111">
        <v>100</v>
      </c>
      <c r="O197" s="52">
        <v>99.10000000000001</v>
      </c>
      <c r="P197" s="57">
        <v>95.23420796890186</v>
      </c>
      <c r="Q197" s="58" t="s">
        <v>1</v>
      </c>
      <c r="R197" s="106">
        <f t="shared" si="34"/>
        <v>98.05008302964043</v>
      </c>
      <c r="S197" s="109">
        <v>99.16666666666667</v>
      </c>
      <c r="T197" s="52">
        <v>73.95833333333333</v>
      </c>
      <c r="U197" s="52">
        <v>98.61110000000001</v>
      </c>
      <c r="V197" s="52">
        <v>75.95547309833024</v>
      </c>
      <c r="W197" s="52">
        <v>100</v>
      </c>
      <c r="X197" s="110">
        <f t="shared" si="39"/>
        <v>89.92845913729128</v>
      </c>
      <c r="Y197" s="112">
        <f t="shared" si="35"/>
        <v>95.75737377610366</v>
      </c>
      <c r="Z197" s="46">
        <v>66.32183908045977</v>
      </c>
      <c r="AA197" s="46">
        <v>22.222222222222225</v>
      </c>
      <c r="AB197" s="46">
        <v>60</v>
      </c>
      <c r="AC197" s="46">
        <v>82.39999999999999</v>
      </c>
      <c r="AD197" s="46">
        <v>87.82608695652175</v>
      </c>
      <c r="AE197" s="106">
        <f t="shared" si="36"/>
        <v>63.91451774112944</v>
      </c>
      <c r="AF197" s="69">
        <v>42.10526315789473</v>
      </c>
      <c r="AG197" s="69">
        <v>68.75</v>
      </c>
      <c r="AH197" s="69">
        <v>64.70588235294117</v>
      </c>
      <c r="AI197" s="69">
        <v>0.9345794392523363</v>
      </c>
      <c r="AJ197" s="113">
        <v>44.12393123752206</v>
      </c>
      <c r="AK197" s="114">
        <v>51.66666666666667</v>
      </c>
      <c r="AL197" s="106">
        <f t="shared" si="37"/>
        <v>51.66666666666667</v>
      </c>
      <c r="AM197" s="115">
        <v>56.18745779194158</v>
      </c>
      <c r="AN197" s="116">
        <f t="shared" si="38"/>
        <v>79.84494987265785</v>
      </c>
    </row>
    <row r="198" spans="1:40" ht="15">
      <c r="A198" s="15">
        <v>15022</v>
      </c>
      <c r="B198" s="16" t="s">
        <v>10</v>
      </c>
      <c r="C198" s="16" t="s">
        <v>305</v>
      </c>
      <c r="D198" s="17">
        <v>6</v>
      </c>
      <c r="E198" s="105">
        <v>71.89593249551987</v>
      </c>
      <c r="F198" s="45">
        <v>85.44566544566544</v>
      </c>
      <c r="G198" s="106">
        <f t="shared" si="30"/>
        <v>76.41251014556839</v>
      </c>
      <c r="H198" s="87">
        <v>0</v>
      </c>
      <c r="I198" s="107">
        <f t="shared" si="31"/>
        <v>0</v>
      </c>
      <c r="J198" s="108">
        <f t="shared" si="32"/>
        <v>45.84750608734103</v>
      </c>
      <c r="K198" s="109">
        <v>89.39393939393939</v>
      </c>
      <c r="L198" s="56">
        <v>100</v>
      </c>
      <c r="M198" s="110">
        <f t="shared" si="33"/>
        <v>91.75084175084174</v>
      </c>
      <c r="N198" s="111">
        <v>83.65079365079366</v>
      </c>
      <c r="O198" s="52">
        <v>99.05</v>
      </c>
      <c r="P198" s="57">
        <v>96.39344262295081</v>
      </c>
      <c r="Q198" s="58" t="s">
        <v>1</v>
      </c>
      <c r="R198" s="106">
        <f t="shared" si="34"/>
        <v>92.97326745869113</v>
      </c>
      <c r="S198" s="109">
        <v>99.30555555555554</v>
      </c>
      <c r="T198" s="52">
        <v>78.22916666666666</v>
      </c>
      <c r="U198" s="52">
        <v>100</v>
      </c>
      <c r="V198" s="52">
        <v>0</v>
      </c>
      <c r="W198" s="52">
        <v>45</v>
      </c>
      <c r="X198" s="110">
        <f t="shared" si="39"/>
        <v>75.00868055555554</v>
      </c>
      <c r="Y198" s="112">
        <f t="shared" si="35"/>
        <v>86.78452639486196</v>
      </c>
      <c r="Z198" s="46">
        <v>79.79310344827586</v>
      </c>
      <c r="AA198" s="46">
        <v>50</v>
      </c>
      <c r="AB198" s="46">
        <v>0</v>
      </c>
      <c r="AC198" s="46">
        <v>54.400000000000006</v>
      </c>
      <c r="AD198" s="46">
        <v>88.50574712643679</v>
      </c>
      <c r="AE198" s="106">
        <f t="shared" si="36"/>
        <v>56.11810344827586</v>
      </c>
      <c r="AF198" s="69">
        <v>36.84210526315789</v>
      </c>
      <c r="AG198" s="69">
        <v>75</v>
      </c>
      <c r="AH198" s="69">
        <v>29.411764705882355</v>
      </c>
      <c r="AI198" s="69">
        <v>48.598130841121495</v>
      </c>
      <c r="AJ198" s="113">
        <v>47.463000202540435</v>
      </c>
      <c r="AK198" s="114">
        <v>33.33333333333333</v>
      </c>
      <c r="AL198" s="106">
        <f t="shared" si="37"/>
        <v>33.33333333333333</v>
      </c>
      <c r="AM198" s="115">
        <v>49.25312189309124</v>
      </c>
      <c r="AN198" s="116">
        <f t="shared" si="38"/>
        <v>67.33770098282656</v>
      </c>
    </row>
    <row r="199" spans="1:40" ht="15">
      <c r="A199" s="15">
        <v>15047</v>
      </c>
      <c r="B199" s="16" t="s">
        <v>10</v>
      </c>
      <c r="C199" s="16" t="s">
        <v>306</v>
      </c>
      <c r="D199" s="17">
        <v>6</v>
      </c>
      <c r="E199" s="105">
        <v>54.2113872840853</v>
      </c>
      <c r="F199" s="45">
        <v>79.8723036223036</v>
      </c>
      <c r="G199" s="106">
        <f t="shared" si="30"/>
        <v>62.7650260634914</v>
      </c>
      <c r="H199" s="87">
        <v>20.679999999999996</v>
      </c>
      <c r="I199" s="107">
        <f t="shared" si="31"/>
        <v>20.679999999999996</v>
      </c>
      <c r="J199" s="108">
        <f t="shared" si="32"/>
        <v>45.931015638094834</v>
      </c>
      <c r="K199" s="109">
        <v>99.4413407821229</v>
      </c>
      <c r="L199" s="56">
        <v>100</v>
      </c>
      <c r="M199" s="110">
        <f t="shared" si="33"/>
        <v>99.56548727498446</v>
      </c>
      <c r="N199" s="111">
        <v>83.4920634920635</v>
      </c>
      <c r="O199" s="52">
        <v>99.5</v>
      </c>
      <c r="P199" s="57">
        <v>98.06486781139276</v>
      </c>
      <c r="Q199" s="58" t="s">
        <v>1</v>
      </c>
      <c r="R199" s="106">
        <f t="shared" si="34"/>
        <v>93.62709024046387</v>
      </c>
      <c r="S199" s="109">
        <v>97.91666666666666</v>
      </c>
      <c r="T199" s="52">
        <v>79.29861111111111</v>
      </c>
      <c r="U199" s="52">
        <v>93.98146666666666</v>
      </c>
      <c r="V199" s="52">
        <v>0</v>
      </c>
      <c r="W199" s="52">
        <v>25</v>
      </c>
      <c r="X199" s="110">
        <f t="shared" si="39"/>
        <v>70.92418611111111</v>
      </c>
      <c r="Y199" s="112">
        <f t="shared" si="35"/>
        <v>88.4999838514984</v>
      </c>
      <c r="Z199" s="46">
        <v>53.49425287356322</v>
      </c>
      <c r="AA199" s="46">
        <v>72.22222222222223</v>
      </c>
      <c r="AB199" s="46">
        <v>40</v>
      </c>
      <c r="AC199" s="46">
        <v>53.6</v>
      </c>
      <c r="AD199" s="46">
        <v>42.04545454545455</v>
      </c>
      <c r="AE199" s="106">
        <f t="shared" si="36"/>
        <v>52.348752612330195</v>
      </c>
      <c r="AF199" s="69">
        <v>42.10526315789473</v>
      </c>
      <c r="AG199" s="69">
        <v>6.25</v>
      </c>
      <c r="AH199" s="69">
        <v>58.82352941176471</v>
      </c>
      <c r="AI199" s="69">
        <v>37.38317757009346</v>
      </c>
      <c r="AJ199" s="113">
        <v>36.140492534938225</v>
      </c>
      <c r="AK199" s="114">
        <v>35</v>
      </c>
      <c r="AL199" s="106">
        <f t="shared" si="37"/>
        <v>35</v>
      </c>
      <c r="AM199" s="115">
        <v>44.55679940255963</v>
      </c>
      <c r="AN199" s="116">
        <f t="shared" si="38"/>
        <v>66.80323487413605</v>
      </c>
    </row>
    <row r="200" spans="1:40" ht="15">
      <c r="A200" s="15">
        <v>15051</v>
      </c>
      <c r="B200" s="16" t="s">
        <v>10</v>
      </c>
      <c r="C200" s="16" t="s">
        <v>307</v>
      </c>
      <c r="D200" s="17">
        <v>6</v>
      </c>
      <c r="E200" s="105">
        <v>37.56873152301703</v>
      </c>
      <c r="F200" s="45">
        <v>93.5546398046398</v>
      </c>
      <c r="G200" s="106">
        <f t="shared" si="30"/>
        <v>56.230700950224616</v>
      </c>
      <c r="H200" s="87">
        <v>67.55</v>
      </c>
      <c r="I200" s="107">
        <f t="shared" si="31"/>
        <v>67.55</v>
      </c>
      <c r="J200" s="108">
        <f t="shared" si="32"/>
        <v>60.758420570134774</v>
      </c>
      <c r="K200" s="109">
        <v>73.6842105263158</v>
      </c>
      <c r="L200" s="56">
        <v>100</v>
      </c>
      <c r="M200" s="110">
        <f t="shared" si="33"/>
        <v>79.53216374269006</v>
      </c>
      <c r="N200" s="111">
        <v>81.11111111111113</v>
      </c>
      <c r="O200" s="52">
        <v>99.55</v>
      </c>
      <c r="P200" s="57">
        <v>99.2741935483871</v>
      </c>
      <c r="Q200" s="58" t="s">
        <v>1</v>
      </c>
      <c r="R200" s="106">
        <f t="shared" si="34"/>
        <v>93.25344836469534</v>
      </c>
      <c r="S200" s="109">
        <v>97.91666666666666</v>
      </c>
      <c r="T200" s="52">
        <v>92.25694444444443</v>
      </c>
      <c r="U200" s="52">
        <v>89.35183333333333</v>
      </c>
      <c r="V200" s="52">
        <v>84.41734417344173</v>
      </c>
      <c r="W200" s="52">
        <v>35</v>
      </c>
      <c r="X200" s="110">
        <f t="shared" si="39"/>
        <v>84.80852913279132</v>
      </c>
      <c r="Y200" s="112">
        <f t="shared" si="35"/>
        <v>85.61141174656416</v>
      </c>
      <c r="Z200" s="46">
        <v>99.77011494252874</v>
      </c>
      <c r="AA200" s="46">
        <v>80.55555555555556</v>
      </c>
      <c r="AB200" s="46">
        <v>0</v>
      </c>
      <c r="AC200" s="46">
        <v>29.599999999999998</v>
      </c>
      <c r="AD200" s="46">
        <v>5.555555555555555</v>
      </c>
      <c r="AE200" s="106">
        <f t="shared" si="36"/>
        <v>46.63836206896551</v>
      </c>
      <c r="AF200" s="69">
        <v>52.63157894736842</v>
      </c>
      <c r="AG200" s="69">
        <v>81.25</v>
      </c>
      <c r="AH200" s="69">
        <v>47.05882352941176</v>
      </c>
      <c r="AI200" s="69">
        <v>39.25233644859813</v>
      </c>
      <c r="AJ200" s="113">
        <v>55.04818473134458</v>
      </c>
      <c r="AK200" s="114">
        <v>33.33333333333333</v>
      </c>
      <c r="AL200" s="106">
        <f t="shared" si="37"/>
        <v>33.33333333333333</v>
      </c>
      <c r="AM200" s="115">
        <v>46.21997569847349</v>
      </c>
      <c r="AN200" s="116">
        <f t="shared" si="38"/>
        <v>68.82338269685108</v>
      </c>
    </row>
    <row r="201" spans="1:40" ht="15">
      <c r="A201" s="15">
        <v>15087</v>
      </c>
      <c r="B201" s="16" t="s">
        <v>10</v>
      </c>
      <c r="C201" s="16" t="s">
        <v>308</v>
      </c>
      <c r="D201" s="17">
        <v>6</v>
      </c>
      <c r="E201" s="105">
        <v>66.39358119380078</v>
      </c>
      <c r="F201" s="45">
        <v>95.83078958078957</v>
      </c>
      <c r="G201" s="106">
        <f t="shared" si="30"/>
        <v>76.2059839894637</v>
      </c>
      <c r="H201" s="87">
        <v>34.504</v>
      </c>
      <c r="I201" s="107">
        <f t="shared" si="31"/>
        <v>34.504</v>
      </c>
      <c r="J201" s="108">
        <f t="shared" si="32"/>
        <v>59.52519039367822</v>
      </c>
      <c r="K201" s="109">
        <v>98.27586206896551</v>
      </c>
      <c r="L201" s="56">
        <v>100</v>
      </c>
      <c r="M201" s="110">
        <f t="shared" si="33"/>
        <v>98.6590038314176</v>
      </c>
      <c r="N201" s="111">
        <v>100</v>
      </c>
      <c r="O201" s="52">
        <v>99.57</v>
      </c>
      <c r="P201" s="57">
        <v>97.62731481481481</v>
      </c>
      <c r="Q201" s="58" t="s">
        <v>1</v>
      </c>
      <c r="R201" s="106">
        <f t="shared" si="34"/>
        <v>99.00385549768518</v>
      </c>
      <c r="S201" s="109">
        <v>100</v>
      </c>
      <c r="T201" s="52">
        <v>68.33333333333334</v>
      </c>
      <c r="U201" s="52">
        <v>100</v>
      </c>
      <c r="V201" s="52">
        <v>0</v>
      </c>
      <c r="W201" s="52">
        <v>0</v>
      </c>
      <c r="X201" s="110">
        <f t="shared" si="39"/>
        <v>67.08333333333334</v>
      </c>
      <c r="Y201" s="112">
        <f t="shared" si="35"/>
        <v>88.66514180523626</v>
      </c>
      <c r="Z201" s="46">
        <v>43.37931034482759</v>
      </c>
      <c r="AA201" s="46">
        <v>11.111111111111112</v>
      </c>
      <c r="AB201" s="46">
        <v>0</v>
      </c>
      <c r="AC201" s="46">
        <v>56.8</v>
      </c>
      <c r="AD201" s="46">
        <v>96.51162790697676</v>
      </c>
      <c r="AE201" s="106">
        <f t="shared" si="36"/>
        <v>41.67409115209837</v>
      </c>
      <c r="AF201" s="69">
        <v>26.31578947368421</v>
      </c>
      <c r="AG201" s="69">
        <v>12.5</v>
      </c>
      <c r="AH201" s="69">
        <v>17.647058823529413</v>
      </c>
      <c r="AI201" s="69">
        <v>35.51401869158878</v>
      </c>
      <c r="AJ201" s="113">
        <v>22.9942167472006</v>
      </c>
      <c r="AK201" s="114">
        <v>36.666666666666664</v>
      </c>
      <c r="AL201" s="106">
        <f t="shared" si="37"/>
        <v>36.666666666666664</v>
      </c>
      <c r="AM201" s="115">
        <v>35.69130641370596</v>
      </c>
      <c r="AN201" s="116">
        <f t="shared" si="38"/>
        <v>66.94500090546556</v>
      </c>
    </row>
    <row r="202" spans="1:40" ht="15">
      <c r="A202" s="15">
        <v>15090</v>
      </c>
      <c r="B202" s="16" t="s">
        <v>10</v>
      </c>
      <c r="C202" s="16" t="s">
        <v>309</v>
      </c>
      <c r="D202" s="17">
        <v>6</v>
      </c>
      <c r="E202" s="105">
        <v>89.18589209994595</v>
      </c>
      <c r="F202" s="45">
        <v>92.93396418396419</v>
      </c>
      <c r="G202" s="106">
        <f t="shared" si="30"/>
        <v>90.43524946128537</v>
      </c>
      <c r="H202" s="87">
        <v>55.522000000000006</v>
      </c>
      <c r="I202" s="107">
        <f t="shared" si="31"/>
        <v>55.522000000000006</v>
      </c>
      <c r="J202" s="108">
        <f t="shared" si="32"/>
        <v>76.46994967677122</v>
      </c>
      <c r="K202" s="109">
        <v>98.38709677419355</v>
      </c>
      <c r="L202" s="56">
        <v>100</v>
      </c>
      <c r="M202" s="110">
        <f t="shared" si="33"/>
        <v>98.74551971326164</v>
      </c>
      <c r="N202" s="111">
        <v>81.1904761904762</v>
      </c>
      <c r="O202" s="52">
        <v>99.37</v>
      </c>
      <c r="P202" s="57">
        <v>91.45299145299145</v>
      </c>
      <c r="Q202" s="58" t="s">
        <v>1</v>
      </c>
      <c r="R202" s="106">
        <f t="shared" si="34"/>
        <v>90.61448640873016</v>
      </c>
      <c r="S202" s="109">
        <v>99.30555555555554</v>
      </c>
      <c r="T202" s="52">
        <v>0</v>
      </c>
      <c r="U202" s="52">
        <v>57.407399999999996</v>
      </c>
      <c r="V202" s="52">
        <v>0</v>
      </c>
      <c r="W202" s="52">
        <v>0</v>
      </c>
      <c r="X202" s="110">
        <f t="shared" si="39"/>
        <v>39.178238888888885</v>
      </c>
      <c r="Y202" s="112">
        <f t="shared" si="35"/>
        <v>77.08205919201228</v>
      </c>
      <c r="Z202" s="46">
        <v>62.82758620689655</v>
      </c>
      <c r="AA202" s="46">
        <v>61.805555555555564</v>
      </c>
      <c r="AB202" s="46">
        <v>0</v>
      </c>
      <c r="AC202" s="46">
        <v>0</v>
      </c>
      <c r="AD202" s="46">
        <v>48.888888888888886</v>
      </c>
      <c r="AE202" s="106">
        <f t="shared" si="36"/>
        <v>36.46210488505747</v>
      </c>
      <c r="AF202" s="69">
        <v>0</v>
      </c>
      <c r="AG202" s="69">
        <v>6.25</v>
      </c>
      <c r="AH202" s="69">
        <v>5.88235294117647</v>
      </c>
      <c r="AI202" s="69">
        <v>0.9345794392523363</v>
      </c>
      <c r="AJ202" s="113">
        <v>3.266733095107202</v>
      </c>
      <c r="AK202" s="114">
        <v>45</v>
      </c>
      <c r="AL202" s="106">
        <f t="shared" si="37"/>
        <v>45</v>
      </c>
      <c r="AM202" s="115">
        <v>29.31758476405924</v>
      </c>
      <c r="AN202" s="116">
        <f t="shared" si="38"/>
        <v>62.63029496057816</v>
      </c>
    </row>
    <row r="203" spans="1:40" ht="15">
      <c r="A203" s="15">
        <v>15092</v>
      </c>
      <c r="B203" s="16" t="s">
        <v>10</v>
      </c>
      <c r="C203" s="16" t="s">
        <v>310</v>
      </c>
      <c r="D203" s="17">
        <v>6</v>
      </c>
      <c r="E203" s="105">
        <v>78.2523600114344</v>
      </c>
      <c r="F203" s="45">
        <v>96.06481481481481</v>
      </c>
      <c r="G203" s="106">
        <f t="shared" si="30"/>
        <v>84.18984494589454</v>
      </c>
      <c r="H203" s="87">
        <v>29.633999999999997</v>
      </c>
      <c r="I203" s="107">
        <f t="shared" si="31"/>
        <v>29.633999999999997</v>
      </c>
      <c r="J203" s="108">
        <f t="shared" si="32"/>
        <v>62.36750696753672</v>
      </c>
      <c r="K203" s="109">
        <v>99.30555555555556</v>
      </c>
      <c r="L203" s="56">
        <v>100</v>
      </c>
      <c r="M203" s="110">
        <f t="shared" si="33"/>
        <v>99.45987654320987</v>
      </c>
      <c r="N203" s="111">
        <v>100</v>
      </c>
      <c r="O203" s="52">
        <v>99.3</v>
      </c>
      <c r="P203" s="57">
        <v>99.05362776025235</v>
      </c>
      <c r="Q203" s="58" t="s">
        <v>1</v>
      </c>
      <c r="R203" s="106">
        <f t="shared" si="34"/>
        <v>99.38905224763407</v>
      </c>
      <c r="S203" s="109">
        <v>99.30555555555554</v>
      </c>
      <c r="T203" s="52">
        <v>89.6875</v>
      </c>
      <c r="U203" s="52">
        <v>98.61110000000001</v>
      </c>
      <c r="V203" s="52">
        <v>0</v>
      </c>
      <c r="W203" s="52">
        <v>0</v>
      </c>
      <c r="X203" s="110">
        <f t="shared" si="39"/>
        <v>71.90103888888889</v>
      </c>
      <c r="Y203" s="112">
        <f t="shared" si="35"/>
        <v>90.6183847192429</v>
      </c>
      <c r="Z203" s="46">
        <v>49.10344827586207</v>
      </c>
      <c r="AA203" s="46">
        <v>33.333333333333336</v>
      </c>
      <c r="AB203" s="46">
        <v>100</v>
      </c>
      <c r="AC203" s="46">
        <v>43.2</v>
      </c>
      <c r="AD203" s="46">
        <v>9.411764705882353</v>
      </c>
      <c r="AE203" s="106">
        <f t="shared" si="36"/>
        <v>47.14056795131846</v>
      </c>
      <c r="AF203" s="69">
        <v>52.63157894736842</v>
      </c>
      <c r="AG203" s="69">
        <v>75</v>
      </c>
      <c r="AH203" s="69">
        <v>58.82352941176471</v>
      </c>
      <c r="AI203" s="69">
        <v>38.31775700934579</v>
      </c>
      <c r="AJ203" s="113">
        <v>56.19321634211973</v>
      </c>
      <c r="AK203" s="114">
        <v>43.333333333333336</v>
      </c>
      <c r="AL203" s="106">
        <f t="shared" si="37"/>
        <v>43.333333333333336</v>
      </c>
      <c r="AM203" s="115">
        <v>48.79316059860177</v>
      </c>
      <c r="AN203" s="116">
        <f t="shared" si="38"/>
        <v>72.42064193270933</v>
      </c>
    </row>
    <row r="204" spans="1:40" ht="15">
      <c r="A204" s="15">
        <v>15097</v>
      </c>
      <c r="B204" s="16" t="s">
        <v>10</v>
      </c>
      <c r="C204" s="16" t="s">
        <v>311</v>
      </c>
      <c r="D204" s="17">
        <v>6</v>
      </c>
      <c r="E204" s="105">
        <v>62.68848112473767</v>
      </c>
      <c r="F204" s="45">
        <v>80.87657712657712</v>
      </c>
      <c r="G204" s="106">
        <f t="shared" si="30"/>
        <v>68.75117979201748</v>
      </c>
      <c r="H204" s="87">
        <v>50.63</v>
      </c>
      <c r="I204" s="107">
        <f t="shared" si="31"/>
        <v>50.63</v>
      </c>
      <c r="J204" s="108">
        <f t="shared" si="32"/>
        <v>61.50270787521049</v>
      </c>
      <c r="K204" s="109">
        <v>100</v>
      </c>
      <c r="L204" s="56">
        <v>0</v>
      </c>
      <c r="M204" s="110">
        <f t="shared" si="33"/>
        <v>77.77777777777779</v>
      </c>
      <c r="N204" s="111">
        <v>75.47619047619048</v>
      </c>
      <c r="O204" s="52">
        <v>99.92000000000002</v>
      </c>
      <c r="P204" s="57">
        <v>99.2091388400703</v>
      </c>
      <c r="Q204" s="58" t="s">
        <v>1</v>
      </c>
      <c r="R204" s="106">
        <f t="shared" si="34"/>
        <v>91.47790032847936</v>
      </c>
      <c r="S204" s="109">
        <v>97.22222222222221</v>
      </c>
      <c r="T204" s="52">
        <v>65.64814814814815</v>
      </c>
      <c r="U204" s="52">
        <v>79.16666666666667</v>
      </c>
      <c r="V204" s="52">
        <v>0</v>
      </c>
      <c r="W204" s="52">
        <v>15</v>
      </c>
      <c r="X204" s="110">
        <f t="shared" si="39"/>
        <v>62.38425925925927</v>
      </c>
      <c r="Y204" s="112">
        <f t="shared" si="35"/>
        <v>77.23589106807637</v>
      </c>
      <c r="Z204" s="46">
        <v>55.67816091954023</v>
      </c>
      <c r="AA204" s="46">
        <v>52.77777777777778</v>
      </c>
      <c r="AB204" s="46">
        <v>40</v>
      </c>
      <c r="AC204" s="46">
        <v>50.4</v>
      </c>
      <c r="AD204" s="46">
        <v>11.11111111111111</v>
      </c>
      <c r="AE204" s="106">
        <f t="shared" si="36"/>
        <v>42.848706896551725</v>
      </c>
      <c r="AF204" s="69">
        <v>68.42105263157895</v>
      </c>
      <c r="AG204" s="69">
        <v>81.25</v>
      </c>
      <c r="AH204" s="69">
        <v>52.94117647058824</v>
      </c>
      <c r="AI204" s="69">
        <v>34.57943925233645</v>
      </c>
      <c r="AJ204" s="113">
        <v>59.29791708862591</v>
      </c>
      <c r="AK204" s="114">
        <v>50</v>
      </c>
      <c r="AL204" s="106">
        <f t="shared" si="37"/>
        <v>50</v>
      </c>
      <c r="AM204" s="115">
        <v>48.66542156846116</v>
      </c>
      <c r="AN204" s="116">
        <f t="shared" si="38"/>
        <v>65.51811357961863</v>
      </c>
    </row>
    <row r="205" spans="1:40" ht="15">
      <c r="A205" s="15">
        <v>15104</v>
      </c>
      <c r="B205" s="16" t="s">
        <v>10</v>
      </c>
      <c r="C205" s="16" t="s">
        <v>312</v>
      </c>
      <c r="D205" s="17">
        <v>6</v>
      </c>
      <c r="E205" s="105">
        <v>85.24753860779268</v>
      </c>
      <c r="F205" s="45">
        <v>82.3117623117623</v>
      </c>
      <c r="G205" s="106">
        <f t="shared" si="30"/>
        <v>84.26894650911588</v>
      </c>
      <c r="H205" s="87">
        <v>69.45400000000001</v>
      </c>
      <c r="I205" s="107">
        <f t="shared" si="31"/>
        <v>69.45400000000001</v>
      </c>
      <c r="J205" s="108">
        <f t="shared" si="32"/>
        <v>78.34296790546952</v>
      </c>
      <c r="K205" s="109">
        <v>100</v>
      </c>
      <c r="L205" s="56">
        <v>100</v>
      </c>
      <c r="M205" s="110">
        <f t="shared" si="33"/>
        <v>100</v>
      </c>
      <c r="N205" s="111">
        <v>91.42857142857143</v>
      </c>
      <c r="O205" s="52">
        <v>99.79</v>
      </c>
      <c r="P205" s="57">
        <v>89.69258589511753</v>
      </c>
      <c r="Q205" s="58" t="s">
        <v>1</v>
      </c>
      <c r="R205" s="106">
        <f t="shared" si="34"/>
        <v>93.57852928345389</v>
      </c>
      <c r="S205" s="109">
        <v>100</v>
      </c>
      <c r="T205" s="52">
        <v>87.93981481481481</v>
      </c>
      <c r="U205" s="52">
        <v>100</v>
      </c>
      <c r="V205" s="52">
        <v>75.95217006200177</v>
      </c>
      <c r="W205" s="52">
        <v>25</v>
      </c>
      <c r="X205" s="110">
        <f t="shared" si="39"/>
        <v>84.60397496145391</v>
      </c>
      <c r="Y205" s="112">
        <f t="shared" si="35"/>
        <v>93.0184013583705</v>
      </c>
      <c r="Z205" s="46">
        <v>64.48275862068965</v>
      </c>
      <c r="AA205" s="46">
        <v>22.222222222222225</v>
      </c>
      <c r="AB205" s="46">
        <v>80</v>
      </c>
      <c r="AC205" s="46">
        <v>82.39999999999999</v>
      </c>
      <c r="AD205" s="46">
        <v>48.23529411764706</v>
      </c>
      <c r="AE205" s="106">
        <f t="shared" si="36"/>
        <v>59.78147396889791</v>
      </c>
      <c r="AF205" s="69">
        <v>89.47368421052632</v>
      </c>
      <c r="AG205" s="69">
        <v>75</v>
      </c>
      <c r="AH205" s="69">
        <v>64.70588235294117</v>
      </c>
      <c r="AI205" s="69">
        <v>61.6822429906542</v>
      </c>
      <c r="AJ205" s="113">
        <v>72.71545238853042</v>
      </c>
      <c r="AK205" s="114">
        <v>61.66666666666667</v>
      </c>
      <c r="AL205" s="106">
        <f t="shared" si="37"/>
        <v>61.66666666666667</v>
      </c>
      <c r="AM205" s="115">
        <v>63.60757342035367</v>
      </c>
      <c r="AN205" s="116">
        <f t="shared" si="38"/>
        <v>81.26006628638525</v>
      </c>
    </row>
    <row r="206" spans="1:40" ht="15">
      <c r="A206" s="15">
        <v>15106</v>
      </c>
      <c r="B206" s="16" t="s">
        <v>10</v>
      </c>
      <c r="C206" s="16" t="s">
        <v>313</v>
      </c>
      <c r="D206" s="17">
        <v>6</v>
      </c>
      <c r="E206" s="105">
        <v>62.24795030843211</v>
      </c>
      <c r="F206" s="45">
        <v>93.06267806267806</v>
      </c>
      <c r="G206" s="106">
        <f t="shared" si="30"/>
        <v>72.51952622651409</v>
      </c>
      <c r="H206" s="87">
        <v>0</v>
      </c>
      <c r="I206" s="107">
        <f t="shared" si="31"/>
        <v>0</v>
      </c>
      <c r="J206" s="108">
        <f t="shared" si="32"/>
        <v>43.51171573590845</v>
      </c>
      <c r="K206" s="109">
        <v>76.66666666666666</v>
      </c>
      <c r="L206" s="56">
        <v>100</v>
      </c>
      <c r="M206" s="110">
        <f t="shared" si="33"/>
        <v>81.85185185185185</v>
      </c>
      <c r="N206" s="111">
        <v>91.42857142857143</v>
      </c>
      <c r="O206" s="52">
        <v>99.3</v>
      </c>
      <c r="P206" s="57">
        <v>98.51694915254238</v>
      </c>
      <c r="Q206" s="58" t="s">
        <v>1</v>
      </c>
      <c r="R206" s="106">
        <f t="shared" si="34"/>
        <v>96.35491404358353</v>
      </c>
      <c r="S206" s="109">
        <v>90.55555555555556</v>
      </c>
      <c r="T206" s="52">
        <v>86.97916666666666</v>
      </c>
      <c r="U206" s="52">
        <v>100</v>
      </c>
      <c r="V206" s="52">
        <v>0</v>
      </c>
      <c r="W206" s="52">
        <v>25</v>
      </c>
      <c r="X206" s="110">
        <f t="shared" si="39"/>
        <v>72.50868055555556</v>
      </c>
      <c r="Y206" s="112">
        <f t="shared" si="35"/>
        <v>83.50301693839118</v>
      </c>
      <c r="Z206" s="46">
        <v>90.9425287356322</v>
      </c>
      <c r="AA206" s="46">
        <v>61.111111111111114</v>
      </c>
      <c r="AB206" s="46">
        <v>0</v>
      </c>
      <c r="AC206" s="46">
        <v>72</v>
      </c>
      <c r="AD206" s="46">
        <v>45.55555555555556</v>
      </c>
      <c r="AE206" s="106">
        <f t="shared" si="36"/>
        <v>56.23563218390805</v>
      </c>
      <c r="AF206" s="69">
        <v>89.47368421052632</v>
      </c>
      <c r="AG206" s="69">
        <v>75</v>
      </c>
      <c r="AH206" s="69">
        <v>82.35294117647058</v>
      </c>
      <c r="AI206" s="69">
        <v>77.57009345794393</v>
      </c>
      <c r="AJ206" s="113">
        <v>81.0991797112352</v>
      </c>
      <c r="AK206" s="114">
        <v>56.666666666666664</v>
      </c>
      <c r="AL206" s="106">
        <f t="shared" si="37"/>
        <v>56.666666666666664</v>
      </c>
      <c r="AM206" s="115">
        <v>62.95211842108035</v>
      </c>
      <c r="AN206" s="116">
        <f t="shared" si="38"/>
        <v>69.33948714270139</v>
      </c>
    </row>
    <row r="207" spans="1:40" ht="15">
      <c r="A207" s="15">
        <v>15109</v>
      </c>
      <c r="B207" s="16" t="s">
        <v>10</v>
      </c>
      <c r="C207" s="16" t="s">
        <v>314</v>
      </c>
      <c r="D207" s="17">
        <v>6</v>
      </c>
      <c r="E207" s="105">
        <v>71.38061035803564</v>
      </c>
      <c r="F207" s="45">
        <v>80.90048840048838</v>
      </c>
      <c r="G207" s="106">
        <f t="shared" si="30"/>
        <v>74.5539030388532</v>
      </c>
      <c r="H207" s="87">
        <v>32.06</v>
      </c>
      <c r="I207" s="107">
        <f t="shared" si="31"/>
        <v>32.06</v>
      </c>
      <c r="J207" s="108">
        <f t="shared" si="32"/>
        <v>57.556341823311925</v>
      </c>
      <c r="K207" s="109">
        <v>89.43089430894308</v>
      </c>
      <c r="L207" s="56">
        <v>100</v>
      </c>
      <c r="M207" s="110">
        <f t="shared" si="33"/>
        <v>91.77958446251128</v>
      </c>
      <c r="N207" s="111">
        <v>91.58730158730158</v>
      </c>
      <c r="O207" s="52">
        <v>99.67000000000002</v>
      </c>
      <c r="P207" s="57">
        <v>93.01700984780662</v>
      </c>
      <c r="Q207" s="58" t="s">
        <v>1</v>
      </c>
      <c r="R207" s="106">
        <f t="shared" si="34"/>
        <v>94.69887999682044</v>
      </c>
      <c r="S207" s="109">
        <v>96.52777777777779</v>
      </c>
      <c r="T207" s="52">
        <v>80.87962962962963</v>
      </c>
      <c r="U207" s="52">
        <v>100</v>
      </c>
      <c r="V207" s="52">
        <v>86.04651162790698</v>
      </c>
      <c r="W207" s="52">
        <v>25</v>
      </c>
      <c r="X207" s="110">
        <f t="shared" si="39"/>
        <v>83.23266580534022</v>
      </c>
      <c r="Y207" s="112">
        <f t="shared" si="35"/>
        <v>89.97874506319546</v>
      </c>
      <c r="Z207" s="46">
        <v>61.90804597701149</v>
      </c>
      <c r="AA207" s="46">
        <v>22.222222222222225</v>
      </c>
      <c r="AB207" s="46">
        <v>60</v>
      </c>
      <c r="AC207" s="46">
        <v>82.39999999999999</v>
      </c>
      <c r="AD207" s="46">
        <v>12.222222222222221</v>
      </c>
      <c r="AE207" s="106">
        <f t="shared" si="36"/>
        <v>48.6353448275862</v>
      </c>
      <c r="AF207" s="69">
        <v>31.57894736842105</v>
      </c>
      <c r="AG207" s="69">
        <v>81.25</v>
      </c>
      <c r="AH207" s="69">
        <v>58.82352941176471</v>
      </c>
      <c r="AI207" s="69">
        <v>52.336448598130836</v>
      </c>
      <c r="AJ207" s="113">
        <v>55.99723134457915</v>
      </c>
      <c r="AK207" s="114">
        <v>46.666666666666664</v>
      </c>
      <c r="AL207" s="106">
        <f t="shared" si="37"/>
        <v>46.666666666666664</v>
      </c>
      <c r="AM207" s="115">
        <v>50.204778933267086</v>
      </c>
      <c r="AN207" s="116">
        <f t="shared" si="38"/>
        <v>71.56207457624024</v>
      </c>
    </row>
    <row r="208" spans="1:40" ht="15">
      <c r="A208" s="15">
        <v>15114</v>
      </c>
      <c r="B208" s="16" t="s">
        <v>10</v>
      </c>
      <c r="C208" s="16" t="s">
        <v>315</v>
      </c>
      <c r="D208" s="17">
        <v>6</v>
      </c>
      <c r="E208" s="105">
        <v>84.64251976094081</v>
      </c>
      <c r="F208" s="45">
        <v>83.18274318274318</v>
      </c>
      <c r="G208" s="106">
        <f t="shared" si="30"/>
        <v>84.15592756820827</v>
      </c>
      <c r="H208" s="87">
        <v>93.20799999999998</v>
      </c>
      <c r="I208" s="107">
        <f t="shared" si="31"/>
        <v>93.20799999999998</v>
      </c>
      <c r="J208" s="108">
        <f t="shared" si="32"/>
        <v>87.77675654092496</v>
      </c>
      <c r="K208" s="109">
        <v>98.96907216494846</v>
      </c>
      <c r="L208" s="56">
        <v>100</v>
      </c>
      <c r="M208" s="110">
        <f t="shared" si="33"/>
        <v>99.19816723940437</v>
      </c>
      <c r="N208" s="111">
        <v>95.55555555555556</v>
      </c>
      <c r="O208" s="52">
        <v>99.58999999999999</v>
      </c>
      <c r="P208" s="57">
        <v>100</v>
      </c>
      <c r="Q208" s="58" t="s">
        <v>1</v>
      </c>
      <c r="R208" s="106">
        <f t="shared" si="34"/>
        <v>98.32036319444444</v>
      </c>
      <c r="S208" s="109">
        <v>99.30555555555554</v>
      </c>
      <c r="T208" s="52">
        <v>73.50694444444444</v>
      </c>
      <c r="U208" s="52">
        <v>100</v>
      </c>
      <c r="V208" s="52">
        <v>0</v>
      </c>
      <c r="W208" s="52">
        <v>15</v>
      </c>
      <c r="X208" s="110">
        <f t="shared" si="39"/>
        <v>70.078125</v>
      </c>
      <c r="Y208" s="112">
        <f t="shared" si="35"/>
        <v>89.59885642840779</v>
      </c>
      <c r="Z208" s="46">
        <v>50.82758620689655</v>
      </c>
      <c r="AA208" s="46">
        <v>69.44444444444444</v>
      </c>
      <c r="AB208" s="46">
        <v>0</v>
      </c>
      <c r="AC208" s="46">
        <v>50.4</v>
      </c>
      <c r="AD208" s="46">
        <v>5.617977528089887</v>
      </c>
      <c r="AE208" s="106">
        <f t="shared" si="36"/>
        <v>36.231100671574325</v>
      </c>
      <c r="AF208" s="69">
        <v>78.94736842105263</v>
      </c>
      <c r="AG208" s="69">
        <v>75</v>
      </c>
      <c r="AH208" s="69">
        <v>64.70588235294117</v>
      </c>
      <c r="AI208" s="69">
        <v>60.747663551401864</v>
      </c>
      <c r="AJ208" s="113">
        <v>69.85022858134892</v>
      </c>
      <c r="AK208" s="114">
        <v>53.333333333333336</v>
      </c>
      <c r="AL208" s="106">
        <f t="shared" si="37"/>
        <v>53.333333333333336</v>
      </c>
      <c r="AM208" s="115">
        <v>48.616647979866016</v>
      </c>
      <c r="AN208" s="116">
        <f t="shared" si="38"/>
        <v>76.93977391634868</v>
      </c>
    </row>
    <row r="209" spans="1:40" ht="15">
      <c r="A209" s="15">
        <v>15131</v>
      </c>
      <c r="B209" s="16" t="s">
        <v>10</v>
      </c>
      <c r="C209" s="16" t="s">
        <v>316</v>
      </c>
      <c r="D209" s="17">
        <v>6</v>
      </c>
      <c r="E209" s="105">
        <v>51.222893358966715</v>
      </c>
      <c r="F209" s="45">
        <v>82.78083028083027</v>
      </c>
      <c r="G209" s="106">
        <f t="shared" si="30"/>
        <v>61.74220566625456</v>
      </c>
      <c r="H209" s="87">
        <v>41.779999999999994</v>
      </c>
      <c r="I209" s="107">
        <f t="shared" si="31"/>
        <v>41.779999999999994</v>
      </c>
      <c r="J209" s="108">
        <f t="shared" si="32"/>
        <v>53.757323399752735</v>
      </c>
      <c r="K209" s="109">
        <v>84.21052631578947</v>
      </c>
      <c r="L209" s="56">
        <v>100</v>
      </c>
      <c r="M209" s="110">
        <f t="shared" si="33"/>
        <v>87.71929824561403</v>
      </c>
      <c r="N209" s="111">
        <v>97.14285714285714</v>
      </c>
      <c r="O209" s="52">
        <v>98.97</v>
      </c>
      <c r="P209" s="57">
        <v>98.49108367626886</v>
      </c>
      <c r="Q209" s="58" t="s">
        <v>1</v>
      </c>
      <c r="R209" s="106">
        <f t="shared" si="34"/>
        <v>98.13993778537136</v>
      </c>
      <c r="S209" s="109">
        <v>80.13888888888889</v>
      </c>
      <c r="T209" s="52">
        <v>70.06944444444444</v>
      </c>
      <c r="U209" s="52">
        <v>100</v>
      </c>
      <c r="V209" s="52">
        <v>0</v>
      </c>
      <c r="W209" s="52">
        <v>15</v>
      </c>
      <c r="X209" s="110">
        <f t="shared" si="39"/>
        <v>64.42708333333333</v>
      </c>
      <c r="Y209" s="112">
        <f t="shared" si="35"/>
        <v>83.60039412640654</v>
      </c>
      <c r="Z209" s="46">
        <v>51.264367816091955</v>
      </c>
      <c r="AA209" s="46">
        <v>50.00000000000001</v>
      </c>
      <c r="AB209" s="46">
        <v>100</v>
      </c>
      <c r="AC209" s="46">
        <v>88</v>
      </c>
      <c r="AD209" s="46">
        <v>40.476190476190474</v>
      </c>
      <c r="AE209" s="106">
        <f t="shared" si="36"/>
        <v>65.0303776683087</v>
      </c>
      <c r="AF209" s="69">
        <v>52.63157894736842</v>
      </c>
      <c r="AG209" s="69">
        <v>75</v>
      </c>
      <c r="AH209" s="69">
        <v>76.47058823529412</v>
      </c>
      <c r="AI209" s="69">
        <v>62.616822429906534</v>
      </c>
      <c r="AJ209" s="113">
        <v>66.67974740314227</v>
      </c>
      <c r="AK209" s="114">
        <v>56.666666666666664</v>
      </c>
      <c r="AL209" s="106">
        <f t="shared" si="37"/>
        <v>56.666666666666664</v>
      </c>
      <c r="AM209" s="115">
        <v>63.79746739726925</v>
      </c>
      <c r="AN209" s="116">
        <f t="shared" si="38"/>
        <v>71.69090196233459</v>
      </c>
    </row>
    <row r="210" spans="1:40" ht="15">
      <c r="A210" s="15">
        <v>15135</v>
      </c>
      <c r="B210" s="16" t="s">
        <v>10</v>
      </c>
      <c r="C210" s="16" t="s">
        <v>317</v>
      </c>
      <c r="D210" s="17">
        <v>6</v>
      </c>
      <c r="E210" s="105">
        <v>62.79993493819127</v>
      </c>
      <c r="F210" s="45">
        <v>97.94973544973544</v>
      </c>
      <c r="G210" s="106">
        <f t="shared" si="30"/>
        <v>74.516535108706</v>
      </c>
      <c r="H210" s="87">
        <v>54.01</v>
      </c>
      <c r="I210" s="107">
        <f t="shared" si="31"/>
        <v>54.01</v>
      </c>
      <c r="J210" s="108">
        <f t="shared" si="32"/>
        <v>66.3139210652236</v>
      </c>
      <c r="K210" s="109">
        <v>88.07692307692308</v>
      </c>
      <c r="L210" s="56">
        <v>100</v>
      </c>
      <c r="M210" s="110">
        <f t="shared" si="33"/>
        <v>90.72649572649573</v>
      </c>
      <c r="N210" s="111">
        <v>99.2857142857143</v>
      </c>
      <c r="O210" s="52">
        <v>99.71000000000001</v>
      </c>
      <c r="P210" s="57">
        <v>98.7012987012987</v>
      </c>
      <c r="Q210" s="58" t="s">
        <v>1</v>
      </c>
      <c r="R210" s="106">
        <f t="shared" si="34"/>
        <v>99.17031745129871</v>
      </c>
      <c r="S210" s="109">
        <v>100</v>
      </c>
      <c r="T210" s="52">
        <v>83.44618055555556</v>
      </c>
      <c r="U210" s="52">
        <v>100</v>
      </c>
      <c r="V210" s="52">
        <v>92.35421166306695</v>
      </c>
      <c r="W210" s="52">
        <v>25</v>
      </c>
      <c r="X210" s="110">
        <f t="shared" si="39"/>
        <v>85.53082159677226</v>
      </c>
      <c r="Y210" s="112">
        <f t="shared" si="35"/>
        <v>91.76590295692117</v>
      </c>
      <c r="Z210" s="46">
        <v>12.321839080459773</v>
      </c>
      <c r="AA210" s="46">
        <v>33.333333333333336</v>
      </c>
      <c r="AB210" s="46">
        <v>40</v>
      </c>
      <c r="AC210" s="46">
        <v>71.2</v>
      </c>
      <c r="AD210" s="46">
        <v>44.9438202247191</v>
      </c>
      <c r="AE210" s="106">
        <f t="shared" si="36"/>
        <v>38.60742606224977</v>
      </c>
      <c r="AF210" s="69">
        <v>63.1578947368421</v>
      </c>
      <c r="AG210" s="69">
        <v>75</v>
      </c>
      <c r="AH210" s="69">
        <v>35.294117647058826</v>
      </c>
      <c r="AI210" s="69">
        <v>50.467289719626166</v>
      </c>
      <c r="AJ210" s="113">
        <v>55.97982552588177</v>
      </c>
      <c r="AK210" s="114">
        <v>50</v>
      </c>
      <c r="AL210" s="106">
        <f t="shared" si="37"/>
        <v>50</v>
      </c>
      <c r="AM210" s="115">
        <v>45.51858070676835</v>
      </c>
      <c r="AN210" s="116">
        <f t="shared" si="38"/>
        <v>72.80130990353581</v>
      </c>
    </row>
    <row r="211" spans="1:40" ht="15">
      <c r="A211" s="15">
        <v>15162</v>
      </c>
      <c r="B211" s="16" t="s">
        <v>10</v>
      </c>
      <c r="C211" s="16" t="s">
        <v>318</v>
      </c>
      <c r="D211" s="17">
        <v>6</v>
      </c>
      <c r="E211" s="105">
        <v>40.785483552733496</v>
      </c>
      <c r="F211" s="45">
        <v>84.3874643874644</v>
      </c>
      <c r="G211" s="106">
        <f t="shared" si="30"/>
        <v>55.31947716431046</v>
      </c>
      <c r="H211" s="87">
        <v>60.26</v>
      </c>
      <c r="I211" s="107">
        <f t="shared" si="31"/>
        <v>60.26</v>
      </c>
      <c r="J211" s="108">
        <f t="shared" si="32"/>
        <v>57.295686298586276</v>
      </c>
      <c r="K211" s="109">
        <v>83.33333333333334</v>
      </c>
      <c r="L211" s="56">
        <v>100</v>
      </c>
      <c r="M211" s="110">
        <f t="shared" si="33"/>
        <v>87.03703703703704</v>
      </c>
      <c r="N211" s="111">
        <v>78.53333333333333</v>
      </c>
      <c r="O211" s="52">
        <v>99.39</v>
      </c>
      <c r="P211" s="57">
        <v>99.7005988023952</v>
      </c>
      <c r="Q211" s="58" t="s">
        <v>1</v>
      </c>
      <c r="R211" s="106">
        <f t="shared" si="34"/>
        <v>92.48347239271456</v>
      </c>
      <c r="S211" s="109">
        <v>95.13888888888889</v>
      </c>
      <c r="T211" s="52">
        <v>85.97222222222221</v>
      </c>
      <c r="U211" s="52">
        <v>100</v>
      </c>
      <c r="V211" s="52">
        <v>82.6431718061674</v>
      </c>
      <c r="W211" s="52">
        <v>15</v>
      </c>
      <c r="X211" s="110">
        <f t="shared" si="39"/>
        <v>82.4831742535487</v>
      </c>
      <c r="Y211" s="112">
        <f t="shared" si="35"/>
        <v>87.32266026013758</v>
      </c>
      <c r="Z211" s="46">
        <v>89.70114942528737</v>
      </c>
      <c r="AA211" s="46">
        <v>22.222222222222225</v>
      </c>
      <c r="AB211" s="46">
        <v>40</v>
      </c>
      <c r="AC211" s="46">
        <v>48</v>
      </c>
      <c r="AD211" s="46">
        <v>76.66666666666667</v>
      </c>
      <c r="AE211" s="106">
        <f t="shared" si="36"/>
        <v>57.46695402298851</v>
      </c>
      <c r="AF211" s="69">
        <v>73.68421052631578</v>
      </c>
      <c r="AG211" s="69">
        <v>75</v>
      </c>
      <c r="AH211" s="69">
        <v>64.70588235294117</v>
      </c>
      <c r="AI211" s="69">
        <v>45.794392523364486</v>
      </c>
      <c r="AJ211" s="113">
        <v>64.79612135065535</v>
      </c>
      <c r="AK211" s="114">
        <v>38.333333333333336</v>
      </c>
      <c r="AL211" s="106">
        <f t="shared" si="37"/>
        <v>38.333333333333336</v>
      </c>
      <c r="AM211" s="115">
        <v>55.59467450576864</v>
      </c>
      <c r="AN211" s="116">
        <f t="shared" si="38"/>
        <v>71.79886974151663</v>
      </c>
    </row>
    <row r="212" spans="1:40" ht="15">
      <c r="A212" s="15">
        <v>15172</v>
      </c>
      <c r="B212" s="16" t="s">
        <v>10</v>
      </c>
      <c r="C212" s="16" t="s">
        <v>319</v>
      </c>
      <c r="D212" s="17">
        <v>6</v>
      </c>
      <c r="E212" s="105">
        <v>62.32345747256887</v>
      </c>
      <c r="F212" s="45">
        <v>90.41615791615791</v>
      </c>
      <c r="G212" s="106">
        <f t="shared" si="30"/>
        <v>71.68769095376521</v>
      </c>
      <c r="H212" s="87">
        <v>66.562</v>
      </c>
      <c r="I212" s="107">
        <f t="shared" si="31"/>
        <v>66.562</v>
      </c>
      <c r="J212" s="108">
        <f t="shared" si="32"/>
        <v>69.63741457225913</v>
      </c>
      <c r="K212" s="109">
        <v>27.516778523489936</v>
      </c>
      <c r="L212" s="56">
        <v>100</v>
      </c>
      <c r="M212" s="110">
        <f t="shared" si="33"/>
        <v>43.624161073825505</v>
      </c>
      <c r="N212" s="111">
        <v>76.66666666666667</v>
      </c>
      <c r="O212" s="52">
        <v>99.36</v>
      </c>
      <c r="P212" s="57">
        <v>99.49664429530202</v>
      </c>
      <c r="Q212" s="58" t="s">
        <v>1</v>
      </c>
      <c r="R212" s="106">
        <f t="shared" si="34"/>
        <v>91.78370296420582</v>
      </c>
      <c r="S212" s="109">
        <v>99.30555555555554</v>
      </c>
      <c r="T212" s="52">
        <v>80.81481481481481</v>
      </c>
      <c r="U212" s="52">
        <v>93.05553333333334</v>
      </c>
      <c r="V212" s="52">
        <v>97.59036144578313</v>
      </c>
      <c r="W212" s="52">
        <v>15</v>
      </c>
      <c r="X212" s="110">
        <f t="shared" si="39"/>
        <v>82.36777110664882</v>
      </c>
      <c r="Y212" s="112">
        <f t="shared" si="35"/>
        <v>71.43316968925066</v>
      </c>
      <c r="Z212" s="46">
        <v>49.17241379310345</v>
      </c>
      <c r="AA212" s="46">
        <v>56.94444444444445</v>
      </c>
      <c r="AB212" s="46">
        <v>20</v>
      </c>
      <c r="AC212" s="46">
        <v>57.599999999999994</v>
      </c>
      <c r="AD212" s="46">
        <v>6.666666666666667</v>
      </c>
      <c r="AE212" s="106">
        <f t="shared" si="36"/>
        <v>38.7701867816092</v>
      </c>
      <c r="AF212" s="69">
        <v>78.94736842105263</v>
      </c>
      <c r="AG212" s="69">
        <v>75</v>
      </c>
      <c r="AH212" s="69">
        <v>35.294117647058826</v>
      </c>
      <c r="AI212" s="69">
        <v>0.9345794392523363</v>
      </c>
      <c r="AJ212" s="113">
        <v>47.54401637684094</v>
      </c>
      <c r="AK212" s="114">
        <v>51.66666666666667</v>
      </c>
      <c r="AL212" s="106">
        <f t="shared" si="37"/>
        <v>51.66666666666667</v>
      </c>
      <c r="AM212" s="115">
        <v>43.68917065068249</v>
      </c>
      <c r="AN212" s="116">
        <f t="shared" si="38"/>
        <v>62.75081895428191</v>
      </c>
    </row>
    <row r="213" spans="1:40" ht="15">
      <c r="A213" s="15">
        <v>15176</v>
      </c>
      <c r="B213" s="16" t="s">
        <v>10</v>
      </c>
      <c r="C213" s="16" t="s">
        <v>320</v>
      </c>
      <c r="D213" s="17">
        <v>5</v>
      </c>
      <c r="E213" s="105">
        <v>57.787405648147704</v>
      </c>
      <c r="F213" s="45">
        <v>78.98148148148148</v>
      </c>
      <c r="G213" s="106">
        <f t="shared" si="30"/>
        <v>64.85209759259229</v>
      </c>
      <c r="H213" s="87">
        <v>66.45800000000001</v>
      </c>
      <c r="I213" s="107">
        <f t="shared" si="31"/>
        <v>66.45800000000001</v>
      </c>
      <c r="J213" s="108">
        <f t="shared" si="32"/>
        <v>65.49445855555538</v>
      </c>
      <c r="K213" s="109">
        <v>82.41042345276874</v>
      </c>
      <c r="L213" s="56">
        <v>100</v>
      </c>
      <c r="M213" s="110">
        <f t="shared" si="33"/>
        <v>86.31921824104236</v>
      </c>
      <c r="N213" s="111">
        <v>67.14285714285715</v>
      </c>
      <c r="O213" s="52">
        <v>99.66000000000001</v>
      </c>
      <c r="P213" s="57">
        <v>98.83982683982684</v>
      </c>
      <c r="Q213" s="58" t="s">
        <v>1</v>
      </c>
      <c r="R213" s="106">
        <f t="shared" si="34"/>
        <v>88.4922191017316</v>
      </c>
      <c r="S213" s="109">
        <v>99.30555555555554</v>
      </c>
      <c r="T213" s="52">
        <v>62.847222222222214</v>
      </c>
      <c r="U213" s="52">
        <v>100</v>
      </c>
      <c r="V213" s="52">
        <v>92.50530548419525</v>
      </c>
      <c r="W213" s="52">
        <v>80</v>
      </c>
      <c r="X213" s="110">
        <f t="shared" si="39"/>
        <v>87.10135762996885</v>
      </c>
      <c r="Y213" s="112">
        <f t="shared" si="35"/>
        <v>87.26486312091939</v>
      </c>
      <c r="Z213" s="46">
        <v>79.67816091954023</v>
      </c>
      <c r="AA213" s="46">
        <v>74.30555555555556</v>
      </c>
      <c r="AB213" s="46">
        <v>40</v>
      </c>
      <c r="AC213" s="46">
        <v>62.4</v>
      </c>
      <c r="AD213" s="46">
        <v>7.446808510638298</v>
      </c>
      <c r="AE213" s="106">
        <f t="shared" si="36"/>
        <v>54.44810849229641</v>
      </c>
      <c r="AF213" s="69">
        <v>42.10526315789473</v>
      </c>
      <c r="AG213" s="69">
        <v>75</v>
      </c>
      <c r="AH213" s="69">
        <v>47.05882352941176</v>
      </c>
      <c r="AI213" s="69">
        <v>26.168224299065418</v>
      </c>
      <c r="AJ213" s="113">
        <v>47.583077746592984</v>
      </c>
      <c r="AK213" s="114">
        <v>46.666666666666664</v>
      </c>
      <c r="AL213" s="106">
        <f t="shared" si="37"/>
        <v>46.666666666666664</v>
      </c>
      <c r="AM213" s="115">
        <v>51.06114526164955</v>
      </c>
      <c r="AN213" s="116">
        <f t="shared" si="38"/>
        <v>72.04966685006563</v>
      </c>
    </row>
    <row r="214" spans="1:40" ht="15">
      <c r="A214" s="15">
        <v>15180</v>
      </c>
      <c r="B214" s="16" t="s">
        <v>10</v>
      </c>
      <c r="C214" s="16" t="s">
        <v>321</v>
      </c>
      <c r="D214" s="17">
        <v>6</v>
      </c>
      <c r="E214" s="105">
        <v>68.10775882451739</v>
      </c>
      <c r="F214" s="45">
        <v>99.82905982905983</v>
      </c>
      <c r="G214" s="106">
        <f t="shared" si="30"/>
        <v>78.68152582603153</v>
      </c>
      <c r="H214" s="87">
        <v>39.80799999999999</v>
      </c>
      <c r="I214" s="107">
        <f t="shared" si="31"/>
        <v>39.80799999999999</v>
      </c>
      <c r="J214" s="108">
        <f t="shared" si="32"/>
        <v>63.13211549561892</v>
      </c>
      <c r="K214" s="109">
        <v>69.47368421052632</v>
      </c>
      <c r="L214" s="56">
        <v>100</v>
      </c>
      <c r="M214" s="110">
        <f t="shared" si="33"/>
        <v>76.25730994152048</v>
      </c>
      <c r="N214" s="111">
        <v>79.68253968253968</v>
      </c>
      <c r="O214" s="52">
        <v>98.77</v>
      </c>
      <c r="P214" s="57">
        <v>98.4536082474227</v>
      </c>
      <c r="Q214" s="58" t="s">
        <v>1</v>
      </c>
      <c r="R214" s="106">
        <f t="shared" si="34"/>
        <v>92.24436052916872</v>
      </c>
      <c r="S214" s="109">
        <v>71.11111111111111</v>
      </c>
      <c r="T214" s="52">
        <v>65.74074074074075</v>
      </c>
      <c r="U214" s="52">
        <v>100</v>
      </c>
      <c r="V214" s="52">
        <v>0</v>
      </c>
      <c r="W214" s="52">
        <v>0</v>
      </c>
      <c r="X214" s="110">
        <f t="shared" si="39"/>
        <v>59.21296296296296</v>
      </c>
      <c r="Y214" s="112">
        <f t="shared" si="35"/>
        <v>75.9189750964295</v>
      </c>
      <c r="Z214" s="46">
        <v>61.12643678160919</v>
      </c>
      <c r="AA214" s="46">
        <v>91.66666666666667</v>
      </c>
      <c r="AB214" s="46">
        <v>40</v>
      </c>
      <c r="AC214" s="46">
        <v>84</v>
      </c>
      <c r="AD214" s="46">
        <v>83.33333333333334</v>
      </c>
      <c r="AE214" s="106">
        <f t="shared" si="36"/>
        <v>71.3441091954023</v>
      </c>
      <c r="AF214" s="69">
        <v>78.94736842105263</v>
      </c>
      <c r="AG214" s="69">
        <v>81.25</v>
      </c>
      <c r="AH214" s="69">
        <v>52.94117647058824</v>
      </c>
      <c r="AI214" s="69">
        <v>58.87850467289719</v>
      </c>
      <c r="AJ214" s="113">
        <v>68.00426239113452</v>
      </c>
      <c r="AK214" s="114">
        <v>41.66666666666667</v>
      </c>
      <c r="AL214" s="106">
        <f t="shared" si="37"/>
        <v>41.66666666666667</v>
      </c>
      <c r="AM214" s="115">
        <v>64.51799487518376</v>
      </c>
      <c r="AN214" s="116">
        <f t="shared" si="38"/>
        <v>69.94130910989367</v>
      </c>
    </row>
    <row r="215" spans="1:40" ht="15">
      <c r="A215" s="15">
        <v>15183</v>
      </c>
      <c r="B215" s="16" t="s">
        <v>10</v>
      </c>
      <c r="C215" s="16" t="s">
        <v>322</v>
      </c>
      <c r="D215" s="17">
        <v>6</v>
      </c>
      <c r="E215" s="105">
        <v>62.97883575236073</v>
      </c>
      <c r="F215" s="45">
        <v>80.86538461538461</v>
      </c>
      <c r="G215" s="106">
        <f t="shared" si="30"/>
        <v>68.94101870670202</v>
      </c>
      <c r="H215" s="87">
        <v>42.082</v>
      </c>
      <c r="I215" s="107">
        <f t="shared" si="31"/>
        <v>42.082</v>
      </c>
      <c r="J215" s="108">
        <f t="shared" si="32"/>
        <v>58.19741122402121</v>
      </c>
      <c r="K215" s="109">
        <v>56.68449197860963</v>
      </c>
      <c r="L215" s="56">
        <v>100</v>
      </c>
      <c r="M215" s="110">
        <f t="shared" si="33"/>
        <v>66.31016042780749</v>
      </c>
      <c r="N215" s="111">
        <v>74.04761904761904</v>
      </c>
      <c r="O215" s="52">
        <v>99.17</v>
      </c>
      <c r="P215" s="57">
        <v>99.19416730621641</v>
      </c>
      <c r="Q215" s="58" t="s">
        <v>1</v>
      </c>
      <c r="R215" s="106">
        <f t="shared" si="34"/>
        <v>90.74717632912143</v>
      </c>
      <c r="S215" s="109">
        <v>100</v>
      </c>
      <c r="T215" s="52">
        <v>80</v>
      </c>
      <c r="U215" s="52">
        <v>87.03703333333333</v>
      </c>
      <c r="V215" s="52">
        <v>0</v>
      </c>
      <c r="W215" s="52">
        <v>25</v>
      </c>
      <c r="X215" s="110">
        <f t="shared" si="39"/>
        <v>69.88425833333334</v>
      </c>
      <c r="Y215" s="112">
        <f t="shared" si="35"/>
        <v>75.27371684599623</v>
      </c>
      <c r="Z215" s="46">
        <v>53.10344827586207</v>
      </c>
      <c r="AA215" s="46">
        <v>39.583333333333336</v>
      </c>
      <c r="AB215" s="46">
        <v>0</v>
      </c>
      <c r="AC215" s="46">
        <v>32</v>
      </c>
      <c r="AD215" s="46">
        <v>21.73913043478261</v>
      </c>
      <c r="AE215" s="106">
        <f t="shared" si="36"/>
        <v>30.773824025487254</v>
      </c>
      <c r="AF215" s="69">
        <v>78.94736842105263</v>
      </c>
      <c r="AG215" s="69">
        <v>68.75</v>
      </c>
      <c r="AH215" s="69">
        <v>47.05882352941176</v>
      </c>
      <c r="AI215" s="69">
        <v>39.25233644859813</v>
      </c>
      <c r="AJ215" s="113">
        <v>58.50213209976563</v>
      </c>
      <c r="AK215" s="114">
        <v>33.33333333333333</v>
      </c>
      <c r="AL215" s="106">
        <f t="shared" si="37"/>
        <v>33.33333333333333</v>
      </c>
      <c r="AM215" s="115">
        <v>38.6799413735307</v>
      </c>
      <c r="AN215" s="116">
        <f t="shared" si="38"/>
        <v>60.88032307986157</v>
      </c>
    </row>
    <row r="216" spans="1:40" ht="15">
      <c r="A216" s="15">
        <v>15185</v>
      </c>
      <c r="B216" s="16" t="s">
        <v>10</v>
      </c>
      <c r="C216" s="16" t="s">
        <v>323</v>
      </c>
      <c r="D216" s="17">
        <v>6</v>
      </c>
      <c r="E216" s="105">
        <v>82.25369624326066</v>
      </c>
      <c r="F216" s="45">
        <v>83.87617012617012</v>
      </c>
      <c r="G216" s="106">
        <f t="shared" si="30"/>
        <v>82.79452087089714</v>
      </c>
      <c r="H216" s="87">
        <v>0</v>
      </c>
      <c r="I216" s="107">
        <f t="shared" si="31"/>
        <v>0</v>
      </c>
      <c r="J216" s="108">
        <f t="shared" si="32"/>
        <v>49.67671252253829</v>
      </c>
      <c r="K216" s="109">
        <v>78.26086956521739</v>
      </c>
      <c r="L216" s="56">
        <v>100</v>
      </c>
      <c r="M216" s="110">
        <f t="shared" si="33"/>
        <v>83.09178743961353</v>
      </c>
      <c r="N216" s="111">
        <v>100</v>
      </c>
      <c r="O216" s="52">
        <v>99.23</v>
      </c>
      <c r="P216" s="57">
        <v>93.77777777777779</v>
      </c>
      <c r="Q216" s="58" t="s">
        <v>1</v>
      </c>
      <c r="R216" s="106">
        <f t="shared" si="34"/>
        <v>97.60821597222223</v>
      </c>
      <c r="S216" s="109">
        <v>100</v>
      </c>
      <c r="T216" s="52">
        <v>82.8611111111111</v>
      </c>
      <c r="U216" s="52">
        <v>98.61110000000001</v>
      </c>
      <c r="V216" s="52">
        <v>0</v>
      </c>
      <c r="W216" s="52">
        <v>25</v>
      </c>
      <c r="X216" s="110">
        <f t="shared" si="39"/>
        <v>73.49305277777778</v>
      </c>
      <c r="Y216" s="112">
        <f t="shared" si="35"/>
        <v>84.66544947826087</v>
      </c>
      <c r="Z216" s="46">
        <v>63.40229885057471</v>
      </c>
      <c r="AA216" s="46">
        <v>33.333333333333336</v>
      </c>
      <c r="AB216" s="46">
        <v>0</v>
      </c>
      <c r="AC216" s="46">
        <v>55.2</v>
      </c>
      <c r="AD216" s="46">
        <v>77.77777777777779</v>
      </c>
      <c r="AE216" s="106">
        <f t="shared" si="36"/>
        <v>47.033908045977014</v>
      </c>
      <c r="AF216" s="69">
        <v>89.47368421052632</v>
      </c>
      <c r="AG216" s="69">
        <v>68.75</v>
      </c>
      <c r="AH216" s="69">
        <v>64.70588235294117</v>
      </c>
      <c r="AI216" s="69">
        <v>28.037383177570092</v>
      </c>
      <c r="AJ216" s="113">
        <v>62.74173743525939</v>
      </c>
      <c r="AK216" s="114">
        <v>30</v>
      </c>
      <c r="AL216" s="106">
        <f t="shared" si="37"/>
        <v>30</v>
      </c>
      <c r="AM216" s="115">
        <v>47.81588094059025</v>
      </c>
      <c r="AN216" s="116">
        <f t="shared" si="38"/>
        <v>66.61283152581517</v>
      </c>
    </row>
    <row r="217" spans="1:40" ht="15">
      <c r="A217" s="15">
        <v>15187</v>
      </c>
      <c r="B217" s="16" t="s">
        <v>10</v>
      </c>
      <c r="C217" s="16" t="s">
        <v>324</v>
      </c>
      <c r="D217" s="17">
        <v>6</v>
      </c>
      <c r="E217" s="105">
        <v>82.74978726657494</v>
      </c>
      <c r="F217" s="45">
        <v>84.9638787138787</v>
      </c>
      <c r="G217" s="106">
        <f t="shared" si="30"/>
        <v>83.48781774900952</v>
      </c>
      <c r="H217" s="87">
        <v>34.866</v>
      </c>
      <c r="I217" s="107">
        <f t="shared" si="31"/>
        <v>34.866</v>
      </c>
      <c r="J217" s="108">
        <f t="shared" si="32"/>
        <v>64.03909064940571</v>
      </c>
      <c r="K217" s="109">
        <v>96.92307692307692</v>
      </c>
      <c r="L217" s="56">
        <v>100</v>
      </c>
      <c r="M217" s="110">
        <f t="shared" si="33"/>
        <v>97.60683760683762</v>
      </c>
      <c r="N217" s="111">
        <v>93.33333333333333</v>
      </c>
      <c r="O217" s="52">
        <v>99.25</v>
      </c>
      <c r="P217" s="57">
        <v>97.95158286778398</v>
      </c>
      <c r="Q217" s="58" t="s">
        <v>1</v>
      </c>
      <c r="R217" s="106">
        <f t="shared" si="34"/>
        <v>96.78444395949721</v>
      </c>
      <c r="S217" s="109">
        <v>99.30555555555554</v>
      </c>
      <c r="T217" s="52">
        <v>86.34722222222223</v>
      </c>
      <c r="U217" s="52">
        <v>100</v>
      </c>
      <c r="V217" s="52">
        <v>74.62422634836427</v>
      </c>
      <c r="W217" s="52">
        <v>25</v>
      </c>
      <c r="X217" s="110">
        <f t="shared" si="39"/>
        <v>83.86622273798997</v>
      </c>
      <c r="Y217" s="112">
        <f t="shared" si="35"/>
        <v>92.94667488165744</v>
      </c>
      <c r="Z217" s="46">
        <v>51.264367816091955</v>
      </c>
      <c r="AA217" s="46">
        <v>55.555555555555564</v>
      </c>
      <c r="AB217" s="46">
        <v>80</v>
      </c>
      <c r="AC217" s="46">
        <v>72</v>
      </c>
      <c r="AD217" s="46">
        <v>44.329896907216494</v>
      </c>
      <c r="AE217" s="106">
        <f t="shared" si="36"/>
        <v>60.04461429079275</v>
      </c>
      <c r="AF217" s="69">
        <v>26.31578947368421</v>
      </c>
      <c r="AG217" s="69">
        <v>81.25</v>
      </c>
      <c r="AH217" s="69">
        <v>41.17647058823529</v>
      </c>
      <c r="AI217" s="69">
        <v>57.943925233644855</v>
      </c>
      <c r="AJ217" s="113">
        <v>51.671546323891086</v>
      </c>
      <c r="AK217" s="114">
        <v>58.333333333333336</v>
      </c>
      <c r="AL217" s="106">
        <f t="shared" si="37"/>
        <v>58.333333333333336</v>
      </c>
      <c r="AM217" s="115">
        <v>57.46953997479376</v>
      </c>
      <c r="AN217" s="116">
        <f t="shared" si="38"/>
        <v>76.52201756314798</v>
      </c>
    </row>
    <row r="218" spans="1:40" ht="15">
      <c r="A218" s="15">
        <v>15189</v>
      </c>
      <c r="B218" s="16" t="s">
        <v>10</v>
      </c>
      <c r="C218" s="16" t="s">
        <v>325</v>
      </c>
      <c r="D218" s="17">
        <v>6</v>
      </c>
      <c r="E218" s="105">
        <v>18.732266988225277</v>
      </c>
      <c r="F218" s="45">
        <v>91.62240537240537</v>
      </c>
      <c r="G218" s="106">
        <f t="shared" si="30"/>
        <v>43.02897978295197</v>
      </c>
      <c r="H218" s="87">
        <v>70.97800000000001</v>
      </c>
      <c r="I218" s="107">
        <f t="shared" si="31"/>
        <v>70.97800000000001</v>
      </c>
      <c r="J218" s="108">
        <f t="shared" si="32"/>
        <v>54.208587869771186</v>
      </c>
      <c r="K218" s="109">
        <v>89.21568627450979</v>
      </c>
      <c r="L218" s="56">
        <v>100</v>
      </c>
      <c r="M218" s="110">
        <f t="shared" si="33"/>
        <v>91.61220043572985</v>
      </c>
      <c r="N218" s="111">
        <v>84.76190476190476</v>
      </c>
      <c r="O218" s="52">
        <v>99.42</v>
      </c>
      <c r="P218" s="57">
        <v>94.79077711357814</v>
      </c>
      <c r="Q218" s="58" t="s">
        <v>1</v>
      </c>
      <c r="R218" s="106">
        <f t="shared" si="34"/>
        <v>92.93277464977024</v>
      </c>
      <c r="S218" s="109">
        <v>97.08333333333333</v>
      </c>
      <c r="T218" s="56">
        <v>88.2314814814815</v>
      </c>
      <c r="U218" s="52">
        <v>100</v>
      </c>
      <c r="V218" s="52">
        <v>0</v>
      </c>
      <c r="W218" s="52">
        <v>0</v>
      </c>
      <c r="X218" s="110">
        <f t="shared" si="39"/>
        <v>71.32870370370371</v>
      </c>
      <c r="Y218" s="112">
        <f t="shared" si="35"/>
        <v>85.54406522997441</v>
      </c>
      <c r="Z218" s="46">
        <v>65.28735632183908</v>
      </c>
      <c r="AA218" s="46">
        <v>61.111111111111114</v>
      </c>
      <c r="AB218" s="46">
        <v>0</v>
      </c>
      <c r="AC218" s="46">
        <v>56.8</v>
      </c>
      <c r="AD218" s="46">
        <v>13.333333333333334</v>
      </c>
      <c r="AE218" s="106">
        <f t="shared" si="36"/>
        <v>40.9301724137931</v>
      </c>
      <c r="AF218" s="69">
        <v>42.10526315789473</v>
      </c>
      <c r="AG218" s="69">
        <v>81.25</v>
      </c>
      <c r="AH218" s="69">
        <v>58.82352941176471</v>
      </c>
      <c r="AI218" s="69">
        <v>48.598130841121495</v>
      </c>
      <c r="AJ218" s="113">
        <v>57.694230852695235</v>
      </c>
      <c r="AK218" s="114">
        <v>46.666666666666664</v>
      </c>
      <c r="AL218" s="106">
        <f t="shared" si="37"/>
        <v>46.666666666666664</v>
      </c>
      <c r="AM218" s="115">
        <v>46.54788684807505</v>
      </c>
      <c r="AN218" s="116">
        <f t="shared" si="38"/>
        <v>67.57811624336395</v>
      </c>
    </row>
    <row r="219" spans="1:40" ht="15">
      <c r="A219" s="15">
        <v>15204</v>
      </c>
      <c r="B219" s="16" t="s">
        <v>10</v>
      </c>
      <c r="C219" s="16" t="s">
        <v>326</v>
      </c>
      <c r="D219" s="17">
        <v>6</v>
      </c>
      <c r="E219" s="105">
        <v>75.60071535377155</v>
      </c>
      <c r="F219" s="45">
        <v>97.94973544973544</v>
      </c>
      <c r="G219" s="106">
        <f t="shared" si="30"/>
        <v>83.05038871909284</v>
      </c>
      <c r="H219" s="87">
        <v>84.1</v>
      </c>
      <c r="I219" s="107">
        <f t="shared" si="31"/>
        <v>84.1</v>
      </c>
      <c r="J219" s="108">
        <f t="shared" si="32"/>
        <v>83.4702332314557</v>
      </c>
      <c r="K219" s="109">
        <v>97.95918367346938</v>
      </c>
      <c r="L219" s="56">
        <v>100</v>
      </c>
      <c r="M219" s="110">
        <f t="shared" si="33"/>
        <v>98.4126984126984</v>
      </c>
      <c r="N219" s="111">
        <v>99.25925925925925</v>
      </c>
      <c r="O219" s="52">
        <v>99.21</v>
      </c>
      <c r="P219" s="57">
        <v>89.50516585100598</v>
      </c>
      <c r="Q219" s="58" t="s">
        <v>1</v>
      </c>
      <c r="R219" s="106">
        <f t="shared" si="34"/>
        <v>95.93148036485711</v>
      </c>
      <c r="S219" s="109">
        <v>97.22222222222221</v>
      </c>
      <c r="T219" s="52">
        <v>89.58333333333333</v>
      </c>
      <c r="U219" s="52">
        <v>100</v>
      </c>
      <c r="V219" s="52">
        <v>0</v>
      </c>
      <c r="W219" s="52">
        <v>80</v>
      </c>
      <c r="X219" s="110">
        <f t="shared" si="39"/>
        <v>81.70138888888889</v>
      </c>
      <c r="Y219" s="112">
        <f t="shared" si="35"/>
        <v>92.27108958977014</v>
      </c>
      <c r="Z219" s="46">
        <v>49.08045977011494</v>
      </c>
      <c r="AA219" s="46">
        <v>22.222222222222225</v>
      </c>
      <c r="AB219" s="46">
        <v>0</v>
      </c>
      <c r="AC219" s="46">
        <v>49.6</v>
      </c>
      <c r="AD219" s="46">
        <v>49.43820224719101</v>
      </c>
      <c r="AE219" s="106">
        <f t="shared" si="36"/>
        <v>35.00644453054372</v>
      </c>
      <c r="AF219" s="69">
        <v>89.47368421052632</v>
      </c>
      <c r="AG219" s="69">
        <v>75</v>
      </c>
      <c r="AH219" s="69">
        <v>76.47058823529412</v>
      </c>
      <c r="AI219" s="69">
        <v>49.532710280373834</v>
      </c>
      <c r="AJ219" s="113">
        <v>72.61924568154856</v>
      </c>
      <c r="AK219" s="114">
        <v>45</v>
      </c>
      <c r="AL219" s="106">
        <f t="shared" si="37"/>
        <v>45</v>
      </c>
      <c r="AM219" s="115">
        <v>47.0352359313696</v>
      </c>
      <c r="AN219" s="116">
        <f t="shared" si="38"/>
        <v>76.94016222058708</v>
      </c>
    </row>
    <row r="220" spans="1:40" ht="15">
      <c r="A220" s="15">
        <v>15212</v>
      </c>
      <c r="B220" s="16" t="s">
        <v>10</v>
      </c>
      <c r="C220" s="16" t="s">
        <v>327</v>
      </c>
      <c r="D220" s="17">
        <v>6</v>
      </c>
      <c r="E220" s="105">
        <v>56.714055388960375</v>
      </c>
      <c r="F220" s="45">
        <v>84.30148555148556</v>
      </c>
      <c r="G220" s="106">
        <f t="shared" si="30"/>
        <v>65.90986544313543</v>
      </c>
      <c r="H220" s="87">
        <v>8.22</v>
      </c>
      <c r="I220" s="107">
        <f t="shared" si="31"/>
        <v>8.22</v>
      </c>
      <c r="J220" s="108">
        <f t="shared" si="32"/>
        <v>42.83391926588126</v>
      </c>
      <c r="K220" s="109">
        <v>92.35668789808918</v>
      </c>
      <c r="L220" s="56">
        <v>100</v>
      </c>
      <c r="M220" s="110">
        <f t="shared" si="33"/>
        <v>94.0552016985138</v>
      </c>
      <c r="N220" s="111">
        <v>95</v>
      </c>
      <c r="O220" s="52">
        <v>98.96</v>
      </c>
      <c r="P220" s="57">
        <v>95.69444444444444</v>
      </c>
      <c r="Q220" s="58" t="s">
        <v>1</v>
      </c>
      <c r="R220" s="106">
        <f t="shared" si="34"/>
        <v>96.49113680555554</v>
      </c>
      <c r="S220" s="109">
        <v>99.30555555555554</v>
      </c>
      <c r="T220" s="52">
        <v>72.63888888888889</v>
      </c>
      <c r="U220" s="52">
        <v>100</v>
      </c>
      <c r="V220" s="52">
        <v>0</v>
      </c>
      <c r="W220" s="52">
        <v>25</v>
      </c>
      <c r="X220" s="110">
        <f t="shared" si="39"/>
        <v>71.11111111111111</v>
      </c>
      <c r="Y220" s="112">
        <f t="shared" si="35"/>
        <v>87.4925919447983</v>
      </c>
      <c r="Z220" s="46">
        <v>40.206896551724135</v>
      </c>
      <c r="AA220" s="46">
        <v>33.333333333333336</v>
      </c>
      <c r="AB220" s="46">
        <v>80</v>
      </c>
      <c r="AC220" s="46">
        <v>57.599999999999994</v>
      </c>
      <c r="AD220" s="46">
        <v>5.555555555555555</v>
      </c>
      <c r="AE220" s="106">
        <f t="shared" si="36"/>
        <v>43.14339080459769</v>
      </c>
      <c r="AF220" s="69">
        <v>47.368421052631575</v>
      </c>
      <c r="AG220" s="69">
        <v>62.5</v>
      </c>
      <c r="AH220" s="69">
        <v>64.70588235294117</v>
      </c>
      <c r="AI220" s="69">
        <v>36.44859813084112</v>
      </c>
      <c r="AJ220" s="113">
        <v>52.75572538410347</v>
      </c>
      <c r="AK220" s="114">
        <v>48.333333333333336</v>
      </c>
      <c r="AL220" s="106">
        <f t="shared" si="37"/>
        <v>48.333333333333336</v>
      </c>
      <c r="AM220" s="115">
        <v>46.74466853154637</v>
      </c>
      <c r="AN220" s="116">
        <f t="shared" si="38"/>
        <v>66.33648038503932</v>
      </c>
    </row>
    <row r="221" spans="1:40" ht="15">
      <c r="A221" s="15">
        <v>15215</v>
      </c>
      <c r="B221" s="16" t="s">
        <v>10</v>
      </c>
      <c r="C221" s="16" t="s">
        <v>328</v>
      </c>
      <c r="D221" s="17">
        <v>6</v>
      </c>
      <c r="E221" s="105">
        <v>36.87809063974184</v>
      </c>
      <c r="F221" s="45">
        <v>81.99786324786325</v>
      </c>
      <c r="G221" s="106">
        <f t="shared" si="30"/>
        <v>51.918014842448976</v>
      </c>
      <c r="H221" s="87">
        <v>35.402</v>
      </c>
      <c r="I221" s="107">
        <f t="shared" si="31"/>
        <v>35.402</v>
      </c>
      <c r="J221" s="108">
        <f t="shared" si="32"/>
        <v>45.311608905469384</v>
      </c>
      <c r="K221" s="109">
        <v>89.63414634146342</v>
      </c>
      <c r="L221" s="56">
        <v>100</v>
      </c>
      <c r="M221" s="110">
        <f t="shared" si="33"/>
        <v>91.93766937669378</v>
      </c>
      <c r="N221" s="111">
        <v>80.71428571428571</v>
      </c>
      <c r="O221" s="52">
        <v>99.50000000000001</v>
      </c>
      <c r="P221" s="57">
        <v>98.64603481624758</v>
      </c>
      <c r="Q221" s="58" t="s">
        <v>1</v>
      </c>
      <c r="R221" s="106">
        <f t="shared" si="34"/>
        <v>92.89534427673391</v>
      </c>
      <c r="S221" s="109">
        <v>100</v>
      </c>
      <c r="T221" s="52">
        <v>85.69444444444443</v>
      </c>
      <c r="U221" s="52">
        <v>100</v>
      </c>
      <c r="V221" s="52">
        <v>0</v>
      </c>
      <c r="W221" s="52">
        <v>15</v>
      </c>
      <c r="X221" s="110">
        <f t="shared" si="39"/>
        <v>73.29861111111111</v>
      </c>
      <c r="Y221" s="112">
        <f t="shared" si="35"/>
        <v>86.27962669972017</v>
      </c>
      <c r="Z221" s="46">
        <v>61.37931034482759</v>
      </c>
      <c r="AA221" s="46">
        <v>33.333333333333336</v>
      </c>
      <c r="AB221" s="46">
        <v>100</v>
      </c>
      <c r="AC221" s="46">
        <v>65.60000000000001</v>
      </c>
      <c r="AD221" s="46">
        <v>55.55555555555556</v>
      </c>
      <c r="AE221" s="106">
        <f t="shared" si="36"/>
        <v>63.06149425287357</v>
      </c>
      <c r="AF221" s="69">
        <v>31.57894736842105</v>
      </c>
      <c r="AG221" s="69">
        <v>81.25</v>
      </c>
      <c r="AH221" s="69">
        <v>47.05882352941176</v>
      </c>
      <c r="AI221" s="69">
        <v>43.925233644859816</v>
      </c>
      <c r="AJ221" s="113">
        <v>50.953251135673156</v>
      </c>
      <c r="AK221" s="114">
        <v>51.66666666666667</v>
      </c>
      <c r="AL221" s="106">
        <f t="shared" si="37"/>
        <v>51.66666666666667</v>
      </c>
      <c r="AM221" s="115">
        <v>57.55366390437875</v>
      </c>
      <c r="AN221" s="116">
        <f t="shared" si="38"/>
        <v>69.46823430226759</v>
      </c>
    </row>
    <row r="222" spans="1:40" ht="15">
      <c r="A222" s="15">
        <v>15218</v>
      </c>
      <c r="B222" s="16" t="s">
        <v>10</v>
      </c>
      <c r="C222" s="16" t="s">
        <v>329</v>
      </c>
      <c r="D222" s="17">
        <v>6</v>
      </c>
      <c r="E222" s="105">
        <v>70.03169041290981</v>
      </c>
      <c r="F222" s="45">
        <v>90.96866096866097</v>
      </c>
      <c r="G222" s="106">
        <f t="shared" si="30"/>
        <v>77.01068059816019</v>
      </c>
      <c r="H222" s="87">
        <v>0</v>
      </c>
      <c r="I222" s="107">
        <f t="shared" si="31"/>
        <v>0</v>
      </c>
      <c r="J222" s="108">
        <f t="shared" si="32"/>
        <v>46.20640835889611</v>
      </c>
      <c r="K222" s="109">
        <v>87.7659574468085</v>
      </c>
      <c r="L222" s="56">
        <v>100</v>
      </c>
      <c r="M222" s="110">
        <f t="shared" si="33"/>
        <v>90.48463356973994</v>
      </c>
      <c r="N222" s="111">
        <v>80.42328042328043</v>
      </c>
      <c r="O222" s="52">
        <v>99.29999999999998</v>
      </c>
      <c r="P222" s="57">
        <v>98.44357976653697</v>
      </c>
      <c r="Q222" s="58" t="s">
        <v>1</v>
      </c>
      <c r="R222" s="106">
        <f t="shared" si="34"/>
        <v>92.66433530073292</v>
      </c>
      <c r="S222" s="109">
        <v>98.61111111111111</v>
      </c>
      <c r="T222" s="52">
        <v>95.13888888888889</v>
      </c>
      <c r="U222" s="52">
        <v>61.1111</v>
      </c>
      <c r="V222" s="52">
        <v>70.02188183807439</v>
      </c>
      <c r="W222" s="52">
        <v>25</v>
      </c>
      <c r="X222" s="110">
        <f t="shared" si="39"/>
        <v>75.5930102297593</v>
      </c>
      <c r="Y222" s="112">
        <f t="shared" si="35"/>
        <v>86.41681865486387</v>
      </c>
      <c r="Z222" s="46">
        <v>53.4712643678161</v>
      </c>
      <c r="AA222" s="46">
        <v>25</v>
      </c>
      <c r="AB222" s="46">
        <v>0</v>
      </c>
      <c r="AC222" s="46">
        <v>0</v>
      </c>
      <c r="AD222" s="46">
        <v>71.11111111111111</v>
      </c>
      <c r="AE222" s="106">
        <f t="shared" si="36"/>
        <v>31.388649425287362</v>
      </c>
      <c r="AF222" s="69">
        <v>42.10526315789473</v>
      </c>
      <c r="AG222" s="69">
        <v>81.25</v>
      </c>
      <c r="AH222" s="69">
        <v>64.70588235294117</v>
      </c>
      <c r="AI222" s="69">
        <v>34.57943925233645</v>
      </c>
      <c r="AJ222" s="113">
        <v>55.660146190793085</v>
      </c>
      <c r="AK222" s="114">
        <v>0</v>
      </c>
      <c r="AL222" s="106">
        <f t="shared" si="37"/>
        <v>0</v>
      </c>
      <c r="AM222" s="115">
        <v>31.58331867769808</v>
      </c>
      <c r="AN222" s="116">
        <f t="shared" si="38"/>
        <v>61.92468660252058</v>
      </c>
    </row>
    <row r="223" spans="1:40" ht="15">
      <c r="A223" s="15">
        <v>15223</v>
      </c>
      <c r="B223" s="16" t="s">
        <v>10</v>
      </c>
      <c r="C223" s="16" t="s">
        <v>330</v>
      </c>
      <c r="D223" s="17">
        <v>6</v>
      </c>
      <c r="E223" s="105">
        <v>80.3801815045095</v>
      </c>
      <c r="F223" s="45">
        <v>75.43192918192918</v>
      </c>
      <c r="G223" s="106">
        <f t="shared" si="30"/>
        <v>78.73076406364939</v>
      </c>
      <c r="H223" s="87">
        <v>34.25600000000001</v>
      </c>
      <c r="I223" s="107">
        <f t="shared" si="31"/>
        <v>34.25600000000001</v>
      </c>
      <c r="J223" s="108">
        <f t="shared" si="32"/>
        <v>60.940858438189636</v>
      </c>
      <c r="K223" s="109">
        <v>97.2972972972973</v>
      </c>
      <c r="L223" s="56">
        <v>100</v>
      </c>
      <c r="M223" s="110">
        <f t="shared" si="33"/>
        <v>97.8978978978979</v>
      </c>
      <c r="N223" s="111">
        <v>77.85714285714286</v>
      </c>
      <c r="O223" s="52">
        <v>99.83</v>
      </c>
      <c r="P223" s="57">
        <v>96.81952662721893</v>
      </c>
      <c r="Q223" s="58" t="s">
        <v>1</v>
      </c>
      <c r="R223" s="106">
        <f t="shared" si="34"/>
        <v>91.44503427197802</v>
      </c>
      <c r="S223" s="109">
        <v>98.61111111111111</v>
      </c>
      <c r="T223" s="52">
        <v>0</v>
      </c>
      <c r="U223" s="52">
        <v>0</v>
      </c>
      <c r="V223" s="52">
        <v>0</v>
      </c>
      <c r="W223" s="52">
        <v>25</v>
      </c>
      <c r="X223" s="110">
        <f t="shared" si="39"/>
        <v>27.77777777777778</v>
      </c>
      <c r="Y223" s="112">
        <f t="shared" si="35"/>
        <v>73.39454309916509</v>
      </c>
      <c r="Z223" s="46">
        <v>42.57471264367816</v>
      </c>
      <c r="AA223" s="46">
        <v>22.222222222222225</v>
      </c>
      <c r="AB223" s="46">
        <v>0</v>
      </c>
      <c r="AC223" s="46">
        <v>0</v>
      </c>
      <c r="AD223" s="46">
        <v>5.555555555555555</v>
      </c>
      <c r="AE223" s="106">
        <f t="shared" si="36"/>
        <v>15.852011494252872</v>
      </c>
      <c r="AF223" s="69">
        <v>0</v>
      </c>
      <c r="AG223" s="69">
        <v>6.25</v>
      </c>
      <c r="AH223" s="69">
        <v>5.88235294117647</v>
      </c>
      <c r="AI223" s="69">
        <v>0.9345794392523363</v>
      </c>
      <c r="AJ223" s="113">
        <v>3.266733095107202</v>
      </c>
      <c r="AK223" s="114">
        <v>0</v>
      </c>
      <c r="AL223" s="106">
        <f t="shared" si="37"/>
        <v>0</v>
      </c>
      <c r="AM223" s="115">
        <v>9.325534955630118</v>
      </c>
      <c r="AN223" s="116">
        <f t="shared" si="38"/>
        <v>51.683103723909504</v>
      </c>
    </row>
    <row r="224" spans="1:40" ht="15">
      <c r="A224" s="15">
        <v>15224</v>
      </c>
      <c r="B224" s="16" t="s">
        <v>10</v>
      </c>
      <c r="C224" s="16" t="s">
        <v>331</v>
      </c>
      <c r="D224" s="17">
        <v>6</v>
      </c>
      <c r="E224" s="105">
        <v>80.7672646470287</v>
      </c>
      <c r="F224" s="45">
        <v>97.77777777777776</v>
      </c>
      <c r="G224" s="106">
        <f t="shared" si="30"/>
        <v>86.43743569061171</v>
      </c>
      <c r="H224" s="87">
        <v>0</v>
      </c>
      <c r="I224" s="107">
        <f t="shared" si="31"/>
        <v>0</v>
      </c>
      <c r="J224" s="108">
        <f t="shared" si="32"/>
        <v>51.862461414367026</v>
      </c>
      <c r="K224" s="109">
        <v>97.5</v>
      </c>
      <c r="L224" s="56">
        <v>100</v>
      </c>
      <c r="M224" s="110">
        <f t="shared" si="33"/>
        <v>98.05555555555554</v>
      </c>
      <c r="N224" s="111">
        <v>98.88888888888889</v>
      </c>
      <c r="O224" s="52">
        <v>99.69999999999999</v>
      </c>
      <c r="P224" s="57">
        <v>99.39086294416244</v>
      </c>
      <c r="Q224" s="58" t="s">
        <v>1</v>
      </c>
      <c r="R224" s="106">
        <f t="shared" si="34"/>
        <v>99.26450482938523</v>
      </c>
      <c r="S224" s="109">
        <v>99.30555555555554</v>
      </c>
      <c r="T224" s="52">
        <v>80.97222222222221</v>
      </c>
      <c r="U224" s="52">
        <v>100</v>
      </c>
      <c r="V224" s="52">
        <v>0</v>
      </c>
      <c r="W224" s="52">
        <v>80</v>
      </c>
      <c r="X224" s="110">
        <f t="shared" si="39"/>
        <v>80.06944444444444</v>
      </c>
      <c r="Y224" s="112">
        <f t="shared" si="35"/>
        <v>92.6868637676255</v>
      </c>
      <c r="Z224" s="46">
        <v>47.44827586206896</v>
      </c>
      <c r="AA224" s="46">
        <v>86.11111111111113</v>
      </c>
      <c r="AB224" s="46">
        <v>0</v>
      </c>
      <c r="AC224" s="46">
        <v>64</v>
      </c>
      <c r="AD224" s="46">
        <v>60.91954022988506</v>
      </c>
      <c r="AE224" s="106">
        <f t="shared" si="36"/>
        <v>51.430316091954026</v>
      </c>
      <c r="AF224" s="69">
        <v>73.68421052631578</v>
      </c>
      <c r="AG224" s="69">
        <v>81.25</v>
      </c>
      <c r="AH224" s="69">
        <v>47.05882352941176</v>
      </c>
      <c r="AI224" s="69">
        <v>49.532710280373834</v>
      </c>
      <c r="AJ224" s="113">
        <v>62.881436084025346</v>
      </c>
      <c r="AK224" s="114">
        <v>53.333333333333336</v>
      </c>
      <c r="AL224" s="106">
        <f t="shared" si="37"/>
        <v>53.333333333333336</v>
      </c>
      <c r="AM224" s="115">
        <v>54.86455153811558</v>
      </c>
      <c r="AN224" s="116">
        <f t="shared" si="38"/>
        <v>73.17528962812082</v>
      </c>
    </row>
    <row r="225" spans="1:40" ht="15">
      <c r="A225" s="15">
        <v>15226</v>
      </c>
      <c r="B225" s="16" t="s">
        <v>10</v>
      </c>
      <c r="C225" s="16" t="s">
        <v>332</v>
      </c>
      <c r="D225" s="17">
        <v>6</v>
      </c>
      <c r="E225" s="105">
        <v>64.10611001504061</v>
      </c>
      <c r="F225" s="45">
        <v>83.23870573870573</v>
      </c>
      <c r="G225" s="106">
        <f t="shared" si="30"/>
        <v>70.48364192292898</v>
      </c>
      <c r="H225" s="87">
        <v>69.786</v>
      </c>
      <c r="I225" s="107">
        <f t="shared" si="31"/>
        <v>69.786</v>
      </c>
      <c r="J225" s="108">
        <f t="shared" si="32"/>
        <v>70.20458515375739</v>
      </c>
      <c r="K225" s="109">
        <v>99.29577464788733</v>
      </c>
      <c r="L225" s="56">
        <v>100</v>
      </c>
      <c r="M225" s="110">
        <f t="shared" si="33"/>
        <v>99.45226917057903</v>
      </c>
      <c r="N225" s="111">
        <v>83.01587301587303</v>
      </c>
      <c r="O225" s="52">
        <v>99.96</v>
      </c>
      <c r="P225" s="57">
        <v>83.2512315270936</v>
      </c>
      <c r="Q225" s="58" t="s">
        <v>1</v>
      </c>
      <c r="R225" s="106">
        <f t="shared" si="34"/>
        <v>88.68690420087574</v>
      </c>
      <c r="S225" s="109">
        <v>100</v>
      </c>
      <c r="T225" s="52">
        <v>92.39583333333334</v>
      </c>
      <c r="U225" s="52">
        <v>100</v>
      </c>
      <c r="V225" s="52">
        <v>0</v>
      </c>
      <c r="W225" s="52">
        <v>0</v>
      </c>
      <c r="X225" s="110">
        <f t="shared" si="39"/>
        <v>73.09895833333334</v>
      </c>
      <c r="Y225" s="112">
        <f t="shared" si="35"/>
        <v>87.57429291235535</v>
      </c>
      <c r="Z225" s="46">
        <v>47.333333333333336</v>
      </c>
      <c r="AA225" s="46">
        <v>67.36111111111111</v>
      </c>
      <c r="AB225" s="46">
        <v>40</v>
      </c>
      <c r="AC225" s="46">
        <v>62.4</v>
      </c>
      <c r="AD225" s="46">
        <v>11.11111111111111</v>
      </c>
      <c r="AE225" s="106">
        <f t="shared" si="36"/>
        <v>45.746875</v>
      </c>
      <c r="AF225" s="69">
        <v>42.10526315789473</v>
      </c>
      <c r="AG225" s="69">
        <v>75</v>
      </c>
      <c r="AH225" s="69">
        <v>52.94117647058824</v>
      </c>
      <c r="AI225" s="69">
        <v>47.66355140186916</v>
      </c>
      <c r="AJ225" s="113">
        <v>54.42749775758803</v>
      </c>
      <c r="AK225" s="114">
        <v>36.666666666666664</v>
      </c>
      <c r="AL225" s="106">
        <f t="shared" si="37"/>
        <v>36.666666666666664</v>
      </c>
      <c r="AM225" s="115">
        <v>46.24566606869014</v>
      </c>
      <c r="AN225" s="116">
        <f t="shared" si="38"/>
        <v>71.7017633075362</v>
      </c>
    </row>
    <row r="226" spans="1:40" ht="15">
      <c r="A226" s="15">
        <v>15232</v>
      </c>
      <c r="B226" s="16" t="s">
        <v>10</v>
      </c>
      <c r="C226" s="16" t="s">
        <v>333</v>
      </c>
      <c r="D226" s="17">
        <v>6</v>
      </c>
      <c r="E226" s="105">
        <v>72.30762861936884</v>
      </c>
      <c r="F226" s="45">
        <v>92.72435897435898</v>
      </c>
      <c r="G226" s="106">
        <f t="shared" si="30"/>
        <v>79.11320540436554</v>
      </c>
      <c r="H226" s="87">
        <v>78.476</v>
      </c>
      <c r="I226" s="107">
        <f t="shared" si="31"/>
        <v>78.476</v>
      </c>
      <c r="J226" s="108">
        <f t="shared" si="32"/>
        <v>78.85832324261932</v>
      </c>
      <c r="K226" s="109">
        <v>87.4074074074074</v>
      </c>
      <c r="L226" s="56">
        <v>100</v>
      </c>
      <c r="M226" s="110">
        <f t="shared" si="33"/>
        <v>90.20576131687244</v>
      </c>
      <c r="N226" s="111">
        <v>68.57142857142857</v>
      </c>
      <c r="O226" s="52">
        <v>99.2</v>
      </c>
      <c r="P226" s="57">
        <v>98.54260089686099</v>
      </c>
      <c r="Q226" s="58" t="s">
        <v>1</v>
      </c>
      <c r="R226" s="106">
        <f t="shared" si="34"/>
        <v>88.71586106662396</v>
      </c>
      <c r="S226" s="109">
        <v>95.13888888888889</v>
      </c>
      <c r="T226" s="52">
        <v>76.21527777777777</v>
      </c>
      <c r="U226" s="52">
        <v>0</v>
      </c>
      <c r="V226" s="52">
        <v>0</v>
      </c>
      <c r="W226" s="52">
        <v>0</v>
      </c>
      <c r="X226" s="110">
        <f t="shared" si="39"/>
        <v>42.838541666666664</v>
      </c>
      <c r="Y226" s="112">
        <f t="shared" si="35"/>
        <v>74.57148294872707</v>
      </c>
      <c r="Z226" s="46">
        <v>88.57471264367815</v>
      </c>
      <c r="AA226" s="46">
        <v>22.222222222222225</v>
      </c>
      <c r="AB226" s="46">
        <v>0</v>
      </c>
      <c r="AC226" s="46">
        <v>0</v>
      </c>
      <c r="AD226" s="46">
        <v>43.18181818181818</v>
      </c>
      <c r="AE226" s="106">
        <f t="shared" si="36"/>
        <v>34.40693573667711</v>
      </c>
      <c r="AF226" s="69">
        <v>0</v>
      </c>
      <c r="AG226" s="69">
        <v>6.25</v>
      </c>
      <c r="AH226" s="69">
        <v>5.88235294117647</v>
      </c>
      <c r="AI226" s="69">
        <v>0.9345794392523363</v>
      </c>
      <c r="AJ226" s="113">
        <v>3.266733095107202</v>
      </c>
      <c r="AK226" s="114">
        <v>0</v>
      </c>
      <c r="AL226" s="106">
        <f t="shared" si="37"/>
        <v>0</v>
      </c>
      <c r="AM226" s="115">
        <v>19.221494551589714</v>
      </c>
      <c r="AN226" s="116">
        <f t="shared" si="38"/>
        <v>58.82385448836431</v>
      </c>
    </row>
    <row r="227" spans="1:40" ht="15">
      <c r="A227" s="15">
        <v>15236</v>
      </c>
      <c r="B227" s="16" t="s">
        <v>10</v>
      </c>
      <c r="C227" s="16" t="s">
        <v>334</v>
      </c>
      <c r="D227" s="17">
        <v>6</v>
      </c>
      <c r="E227" s="105">
        <v>56.205361760339</v>
      </c>
      <c r="F227" s="45">
        <v>83.30636955636956</v>
      </c>
      <c r="G227" s="106">
        <f t="shared" si="30"/>
        <v>65.23903102568252</v>
      </c>
      <c r="H227" s="87">
        <v>70.426</v>
      </c>
      <c r="I227" s="107">
        <f t="shared" si="31"/>
        <v>70.426</v>
      </c>
      <c r="J227" s="108">
        <f t="shared" si="32"/>
        <v>67.3138186154095</v>
      </c>
      <c r="K227" s="109">
        <v>85.02994011976048</v>
      </c>
      <c r="L227" s="56">
        <v>100</v>
      </c>
      <c r="M227" s="110">
        <f t="shared" si="33"/>
        <v>88.35662009314703</v>
      </c>
      <c r="N227" s="111">
        <v>98.57142857142857</v>
      </c>
      <c r="O227" s="52">
        <v>98.75</v>
      </c>
      <c r="P227" s="57">
        <v>98.52941176470588</v>
      </c>
      <c r="Q227" s="58" t="s">
        <v>1</v>
      </c>
      <c r="R227" s="106">
        <f t="shared" si="34"/>
        <v>98.55531118697479</v>
      </c>
      <c r="S227" s="109">
        <v>99.30555555555554</v>
      </c>
      <c r="T227" s="52">
        <v>80.48611111111109</v>
      </c>
      <c r="U227" s="52">
        <v>100</v>
      </c>
      <c r="V227" s="52">
        <v>0</v>
      </c>
      <c r="W227" s="52">
        <v>100</v>
      </c>
      <c r="X227" s="110">
        <f t="shared" si="39"/>
        <v>82.44791666666666</v>
      </c>
      <c r="Y227" s="112">
        <f t="shared" si="35"/>
        <v>89.72941614669818</v>
      </c>
      <c r="Z227" s="46">
        <v>78.0919540229885</v>
      </c>
      <c r="AA227" s="46">
        <v>38.88888888888889</v>
      </c>
      <c r="AB227" s="46">
        <v>0</v>
      </c>
      <c r="AC227" s="46">
        <v>68</v>
      </c>
      <c r="AD227" s="46">
        <v>77.01149425287356</v>
      </c>
      <c r="AE227" s="106">
        <f t="shared" si="36"/>
        <v>54.00431034482759</v>
      </c>
      <c r="AF227" s="69">
        <v>31.57894736842105</v>
      </c>
      <c r="AG227" s="69">
        <v>87.5</v>
      </c>
      <c r="AH227" s="69">
        <v>58.82352941176471</v>
      </c>
      <c r="AI227" s="69">
        <v>53.271028037383175</v>
      </c>
      <c r="AJ227" s="113">
        <v>57.79337620439223</v>
      </c>
      <c r="AK227" s="114">
        <v>46.666666666666664</v>
      </c>
      <c r="AL227" s="106">
        <f t="shared" si="37"/>
        <v>46.666666666666664</v>
      </c>
      <c r="AM227" s="115">
        <v>53.54719917174597</v>
      </c>
      <c r="AN227" s="116">
        <f t="shared" si="38"/>
        <v>74.39163154795479</v>
      </c>
    </row>
    <row r="228" spans="1:40" ht="15">
      <c r="A228" s="15">
        <v>15238</v>
      </c>
      <c r="B228" s="16" t="s">
        <v>10</v>
      </c>
      <c r="C228" s="16" t="s">
        <v>335</v>
      </c>
      <c r="D228" s="17">
        <v>3</v>
      </c>
      <c r="E228" s="105">
        <v>56.32811305451959</v>
      </c>
      <c r="F228" s="45">
        <v>99.44444444444444</v>
      </c>
      <c r="G228" s="106">
        <f t="shared" si="30"/>
        <v>70.70022351782788</v>
      </c>
      <c r="H228" s="87">
        <v>49.346</v>
      </c>
      <c r="I228" s="107">
        <f t="shared" si="31"/>
        <v>49.346</v>
      </c>
      <c r="J228" s="108">
        <f t="shared" si="32"/>
        <v>62.15853411069673</v>
      </c>
      <c r="K228" s="109">
        <v>19.783197831978317</v>
      </c>
      <c r="L228" s="56">
        <v>100</v>
      </c>
      <c r="M228" s="110">
        <f t="shared" si="33"/>
        <v>37.60915386931647</v>
      </c>
      <c r="N228" s="111">
        <v>100</v>
      </c>
      <c r="O228" s="52">
        <v>99.7</v>
      </c>
      <c r="P228" s="57">
        <v>98.74565904732286</v>
      </c>
      <c r="Q228" s="58" t="s">
        <v>1</v>
      </c>
      <c r="R228" s="106">
        <f t="shared" si="34"/>
        <v>99.41971017013944</v>
      </c>
      <c r="S228" s="109">
        <v>90.97222222222221</v>
      </c>
      <c r="T228" s="52">
        <v>0</v>
      </c>
      <c r="U228" s="52">
        <v>100</v>
      </c>
      <c r="V228" s="52">
        <v>93.00457794554654</v>
      </c>
      <c r="W228" s="52">
        <v>80</v>
      </c>
      <c r="X228" s="110">
        <f t="shared" si="39"/>
        <v>69.36862779874888</v>
      </c>
      <c r="Y228" s="112">
        <f t="shared" si="35"/>
        <v>67.5515635429982</v>
      </c>
      <c r="Z228" s="46">
        <v>89.63218390804597</v>
      </c>
      <c r="AA228" s="46">
        <v>83.33333333333333</v>
      </c>
      <c r="AB228" s="46">
        <v>100</v>
      </c>
      <c r="AC228" s="46">
        <v>81.6</v>
      </c>
      <c r="AD228" s="46">
        <v>59.63302752293578</v>
      </c>
      <c r="AE228" s="106">
        <f t="shared" si="36"/>
        <v>83.26423863756196</v>
      </c>
      <c r="AF228" s="69">
        <v>57.89473684210527</v>
      </c>
      <c r="AG228" s="69">
        <v>81.25</v>
      </c>
      <c r="AH228" s="69">
        <v>76.47058823529412</v>
      </c>
      <c r="AI228" s="69">
        <v>59.813084112149525</v>
      </c>
      <c r="AJ228" s="113">
        <v>68.85710229738723</v>
      </c>
      <c r="AK228" s="114">
        <v>70</v>
      </c>
      <c r="AL228" s="106">
        <f t="shared" si="37"/>
        <v>70</v>
      </c>
      <c r="AM228" s="115">
        <v>76.76948788600298</v>
      </c>
      <c r="AN228" s="116">
        <f t="shared" si="38"/>
        <v>69.23833495943934</v>
      </c>
    </row>
    <row r="229" spans="1:40" ht="15">
      <c r="A229" s="15">
        <v>15244</v>
      </c>
      <c r="B229" s="16" t="s">
        <v>10</v>
      </c>
      <c r="C229" s="16" t="s">
        <v>336</v>
      </c>
      <c r="D229" s="17">
        <v>6</v>
      </c>
      <c r="E229" s="105">
        <v>77.46851306987253</v>
      </c>
      <c r="F229" s="45">
        <v>92.03907203907204</v>
      </c>
      <c r="G229" s="106">
        <f t="shared" si="30"/>
        <v>82.3253660596057</v>
      </c>
      <c r="H229" s="87">
        <v>0</v>
      </c>
      <c r="I229" s="107">
        <f t="shared" si="31"/>
        <v>0</v>
      </c>
      <c r="J229" s="108">
        <f t="shared" si="32"/>
        <v>49.39521963576342</v>
      </c>
      <c r="K229" s="109">
        <v>82.05128205128204</v>
      </c>
      <c r="L229" s="56">
        <v>100</v>
      </c>
      <c r="M229" s="110">
        <f t="shared" si="33"/>
        <v>86.03988603988603</v>
      </c>
      <c r="N229" s="111">
        <v>83.01587301587303</v>
      </c>
      <c r="O229" s="52">
        <v>98.71999999999998</v>
      </c>
      <c r="P229" s="57">
        <v>98.20179820179821</v>
      </c>
      <c r="Q229" s="58" t="s">
        <v>1</v>
      </c>
      <c r="R229" s="106">
        <f t="shared" si="34"/>
        <v>93.25423672438671</v>
      </c>
      <c r="S229" s="109">
        <v>97.91666666666666</v>
      </c>
      <c r="T229" s="52">
        <v>87.68518518518518</v>
      </c>
      <c r="U229" s="52">
        <v>77.77776666666666</v>
      </c>
      <c r="V229" s="52">
        <v>0</v>
      </c>
      <c r="W229" s="52">
        <v>0</v>
      </c>
      <c r="X229" s="110">
        <f t="shared" si="39"/>
        <v>65.84490462962962</v>
      </c>
      <c r="Y229" s="112">
        <f t="shared" si="35"/>
        <v>81.8860842076442</v>
      </c>
      <c r="Z229" s="46">
        <v>65.63218390804597</v>
      </c>
      <c r="AA229" s="46">
        <v>88.8888888888889</v>
      </c>
      <c r="AB229" s="46">
        <v>60</v>
      </c>
      <c r="AC229" s="46">
        <v>72</v>
      </c>
      <c r="AD229" s="46">
        <v>61.79775280898876</v>
      </c>
      <c r="AE229" s="106">
        <f t="shared" si="36"/>
        <v>69.41179129536356</v>
      </c>
      <c r="AF229" s="69">
        <v>84.21052631578947</v>
      </c>
      <c r="AG229" s="69">
        <v>81.25</v>
      </c>
      <c r="AH229" s="69">
        <v>5.88235294117647</v>
      </c>
      <c r="AI229" s="69">
        <v>31.775700934579437</v>
      </c>
      <c r="AJ229" s="113">
        <v>50.77964504788635</v>
      </c>
      <c r="AK229" s="114">
        <v>0</v>
      </c>
      <c r="AL229" s="106">
        <f t="shared" si="37"/>
        <v>0</v>
      </c>
      <c r="AM229" s="115">
        <v>50.560860703630254</v>
      </c>
      <c r="AN229" s="116">
        <f t="shared" si="38"/>
        <v>65.99034424206386</v>
      </c>
    </row>
    <row r="230" spans="1:40" ht="15">
      <c r="A230" s="15">
        <v>15248</v>
      </c>
      <c r="B230" s="16" t="s">
        <v>10</v>
      </c>
      <c r="C230" s="16" t="s">
        <v>337</v>
      </c>
      <c r="D230" s="17">
        <v>6</v>
      </c>
      <c r="E230" s="105">
        <v>73.22345818126217</v>
      </c>
      <c r="F230" s="45">
        <v>0</v>
      </c>
      <c r="G230" s="106">
        <f t="shared" si="30"/>
        <v>48.815638787508114</v>
      </c>
      <c r="H230" s="87">
        <v>0</v>
      </c>
      <c r="I230" s="107">
        <f t="shared" si="31"/>
        <v>0</v>
      </c>
      <c r="J230" s="108">
        <f t="shared" si="32"/>
        <v>29.289383272504868</v>
      </c>
      <c r="K230" s="109">
        <v>84.4311377245509</v>
      </c>
      <c r="L230" s="56">
        <v>100</v>
      </c>
      <c r="M230" s="110">
        <f t="shared" si="33"/>
        <v>87.8908848968729</v>
      </c>
      <c r="N230" s="111">
        <v>83.33333333333334</v>
      </c>
      <c r="O230" s="52">
        <v>98.92000000000002</v>
      </c>
      <c r="P230" s="57">
        <v>97.66355140186917</v>
      </c>
      <c r="Q230" s="58" t="s">
        <v>1</v>
      </c>
      <c r="R230" s="106">
        <f t="shared" si="34"/>
        <v>93.24731222741434</v>
      </c>
      <c r="S230" s="109">
        <v>93.61111111111113</v>
      </c>
      <c r="T230" s="52">
        <v>71.73611111111111</v>
      </c>
      <c r="U230" s="52">
        <v>100</v>
      </c>
      <c r="V230" s="52">
        <v>0</v>
      </c>
      <c r="W230" s="52">
        <v>0</v>
      </c>
      <c r="X230" s="110">
        <f t="shared" si="39"/>
        <v>66.33680555555556</v>
      </c>
      <c r="Y230" s="112">
        <f t="shared" si="35"/>
        <v>82.70763625342461</v>
      </c>
      <c r="Z230" s="46">
        <v>47.56321839080459</v>
      </c>
      <c r="AA230" s="46">
        <v>33.333333333333336</v>
      </c>
      <c r="AB230" s="46">
        <v>100</v>
      </c>
      <c r="AC230" s="46">
        <v>53.6</v>
      </c>
      <c r="AD230" s="46">
        <v>57.30337078651685</v>
      </c>
      <c r="AE230" s="106">
        <f t="shared" si="36"/>
        <v>57.685186620173056</v>
      </c>
      <c r="AF230" s="69">
        <v>73.68421052631578</v>
      </c>
      <c r="AG230" s="69">
        <v>75</v>
      </c>
      <c r="AH230" s="69">
        <v>58.82352941176471</v>
      </c>
      <c r="AI230" s="69">
        <v>37.38317757009346</v>
      </c>
      <c r="AJ230" s="113">
        <v>61.222729377043485</v>
      </c>
      <c r="AK230" s="114">
        <v>45</v>
      </c>
      <c r="AL230" s="106">
        <f t="shared" si="37"/>
        <v>45</v>
      </c>
      <c r="AM230" s="115">
        <v>56.091494031303895</v>
      </c>
      <c r="AN230" s="116">
        <f t="shared" si="38"/>
        <v>64.03914299060445</v>
      </c>
    </row>
    <row r="231" spans="1:40" ht="15">
      <c r="A231" s="15">
        <v>15272</v>
      </c>
      <c r="B231" s="16" t="s">
        <v>10</v>
      </c>
      <c r="C231" s="16" t="s">
        <v>338</v>
      </c>
      <c r="D231" s="17">
        <v>6</v>
      </c>
      <c r="E231" s="105">
        <v>60.89830602230014</v>
      </c>
      <c r="F231" s="45">
        <v>70.43345543345542</v>
      </c>
      <c r="G231" s="106">
        <f t="shared" si="30"/>
        <v>64.0766891593519</v>
      </c>
      <c r="H231" s="87">
        <v>0</v>
      </c>
      <c r="I231" s="107">
        <f t="shared" si="31"/>
        <v>0</v>
      </c>
      <c r="J231" s="108">
        <f t="shared" si="32"/>
        <v>38.44601349561114</v>
      </c>
      <c r="K231" s="109">
        <v>86.03351955307262</v>
      </c>
      <c r="L231" s="56">
        <v>100</v>
      </c>
      <c r="M231" s="110">
        <f t="shared" si="33"/>
        <v>89.13718187461205</v>
      </c>
      <c r="N231" s="111">
        <v>80.37037037037037</v>
      </c>
      <c r="O231" s="52">
        <v>99.5</v>
      </c>
      <c r="P231" s="57">
        <v>97.32739420935413</v>
      </c>
      <c r="Q231" s="58" t="s">
        <v>1</v>
      </c>
      <c r="R231" s="106">
        <f t="shared" si="34"/>
        <v>92.34150532562072</v>
      </c>
      <c r="S231" s="109">
        <v>99.30555555555554</v>
      </c>
      <c r="T231" s="52">
        <v>68.50694444444443</v>
      </c>
      <c r="U231" s="52">
        <v>100</v>
      </c>
      <c r="V231" s="52">
        <v>0</v>
      </c>
      <c r="W231" s="52">
        <v>15</v>
      </c>
      <c r="X231" s="110">
        <f t="shared" si="39"/>
        <v>68.828125</v>
      </c>
      <c r="Y231" s="112">
        <f t="shared" si="35"/>
        <v>83.66366717905898</v>
      </c>
      <c r="Z231" s="46">
        <v>49.01149425287357</v>
      </c>
      <c r="AA231" s="46">
        <v>45.833333333333336</v>
      </c>
      <c r="AB231" s="46">
        <v>80</v>
      </c>
      <c r="AC231" s="46">
        <v>64</v>
      </c>
      <c r="AD231" s="46">
        <v>13.793103448275861</v>
      </c>
      <c r="AE231" s="106">
        <f t="shared" si="36"/>
        <v>50.432830459770116</v>
      </c>
      <c r="AF231" s="69">
        <v>57.89473684210527</v>
      </c>
      <c r="AG231" s="69">
        <v>75</v>
      </c>
      <c r="AH231" s="69">
        <v>64.70588235294117</v>
      </c>
      <c r="AI231" s="69">
        <v>61.6822429906542</v>
      </c>
      <c r="AJ231" s="113">
        <v>64.82071554642516</v>
      </c>
      <c r="AK231" s="114">
        <v>55.00000000000001</v>
      </c>
      <c r="AL231" s="106">
        <f t="shared" si="37"/>
        <v>55.00000000000001</v>
      </c>
      <c r="AM231" s="115">
        <v>55.18303372425744</v>
      </c>
      <c r="AN231" s="116">
        <f t="shared" si="38"/>
        <v>66.07594640592895</v>
      </c>
    </row>
    <row r="232" spans="1:40" ht="15">
      <c r="A232" s="15">
        <v>15276</v>
      </c>
      <c r="B232" s="16" t="s">
        <v>10</v>
      </c>
      <c r="C232" s="16" t="s">
        <v>339</v>
      </c>
      <c r="D232" s="17">
        <v>6</v>
      </c>
      <c r="E232" s="105">
        <v>47.203833021069265</v>
      </c>
      <c r="F232" s="45">
        <v>77.35144485144485</v>
      </c>
      <c r="G232" s="106">
        <f t="shared" si="30"/>
        <v>57.253036964527794</v>
      </c>
      <c r="H232" s="87">
        <v>0</v>
      </c>
      <c r="I232" s="107">
        <f t="shared" si="31"/>
        <v>0</v>
      </c>
      <c r="J232" s="108">
        <f t="shared" si="32"/>
        <v>34.351822178716674</v>
      </c>
      <c r="K232" s="109">
        <v>100</v>
      </c>
      <c r="L232" s="56">
        <v>100</v>
      </c>
      <c r="M232" s="110">
        <f t="shared" si="33"/>
        <v>100</v>
      </c>
      <c r="N232" s="111">
        <v>92.80000000000001</v>
      </c>
      <c r="O232" s="52">
        <v>99.22</v>
      </c>
      <c r="P232" s="57">
        <v>100</v>
      </c>
      <c r="Q232" s="58" t="s">
        <v>1</v>
      </c>
      <c r="R232" s="106">
        <f t="shared" si="34"/>
        <v>97.2791625</v>
      </c>
      <c r="S232" s="109">
        <v>99.30555555555554</v>
      </c>
      <c r="T232" s="52">
        <v>0</v>
      </c>
      <c r="U232" s="52">
        <v>60.648133333333334</v>
      </c>
      <c r="V232" s="52">
        <v>0</v>
      </c>
      <c r="W232" s="52">
        <v>0</v>
      </c>
      <c r="X232" s="110">
        <f t="shared" si="39"/>
        <v>39.98842222222222</v>
      </c>
      <c r="Y232" s="112">
        <f t="shared" si="35"/>
        <v>79.92562711111111</v>
      </c>
      <c r="Z232" s="46">
        <v>62.48275862068965</v>
      </c>
      <c r="AA232" s="46">
        <v>75</v>
      </c>
      <c r="AB232" s="46">
        <v>0</v>
      </c>
      <c r="AC232" s="46">
        <v>50.4</v>
      </c>
      <c r="AD232" s="46">
        <v>11.11111111111111</v>
      </c>
      <c r="AE232" s="106">
        <f t="shared" si="36"/>
        <v>41.21652298850575</v>
      </c>
      <c r="AF232" s="69">
        <v>57.89473684210527</v>
      </c>
      <c r="AG232" s="69">
        <v>62.5</v>
      </c>
      <c r="AH232" s="69">
        <v>64.70588235294117</v>
      </c>
      <c r="AI232" s="69">
        <v>0.9345794392523363</v>
      </c>
      <c r="AJ232" s="113">
        <v>46.50879965857469</v>
      </c>
      <c r="AK232" s="114">
        <v>38.333333333333336</v>
      </c>
      <c r="AL232" s="106">
        <f t="shared" si="37"/>
        <v>38.333333333333336</v>
      </c>
      <c r="AM232" s="115">
        <v>42.05115883615632</v>
      </c>
      <c r="AN232" s="116">
        <f t="shared" si="38"/>
        <v>59.44852564214578</v>
      </c>
    </row>
    <row r="233" spans="1:40" ht="15">
      <c r="A233" s="15">
        <v>15293</v>
      </c>
      <c r="B233" s="16" t="s">
        <v>10</v>
      </c>
      <c r="C233" s="16" t="s">
        <v>340</v>
      </c>
      <c r="D233" s="17">
        <v>6</v>
      </c>
      <c r="E233" s="105">
        <v>65.88161767463552</v>
      </c>
      <c r="F233" s="45">
        <v>83.3964183964184</v>
      </c>
      <c r="G233" s="106">
        <f t="shared" si="30"/>
        <v>71.71988458189648</v>
      </c>
      <c r="H233" s="87">
        <v>68.04400000000001</v>
      </c>
      <c r="I233" s="107">
        <f t="shared" si="31"/>
        <v>68.04400000000001</v>
      </c>
      <c r="J233" s="108">
        <f t="shared" si="32"/>
        <v>70.24953074913789</v>
      </c>
      <c r="K233" s="109">
        <v>79.2</v>
      </c>
      <c r="L233" s="56">
        <v>100</v>
      </c>
      <c r="M233" s="110">
        <f t="shared" si="33"/>
        <v>83.82222222222222</v>
      </c>
      <c r="N233" s="111">
        <v>92.85714285714285</v>
      </c>
      <c r="O233" s="52">
        <v>98.74999999999999</v>
      </c>
      <c r="P233" s="57">
        <v>99.56268221574344</v>
      </c>
      <c r="Q233" s="58" t="s">
        <v>1</v>
      </c>
      <c r="R233" s="106">
        <f t="shared" si="34"/>
        <v>96.99594797740525</v>
      </c>
      <c r="S233" s="109">
        <v>96.94444444444444</v>
      </c>
      <c r="T233" s="52">
        <v>75.83333333333333</v>
      </c>
      <c r="U233" s="52">
        <v>100</v>
      </c>
      <c r="V233" s="52">
        <v>0</v>
      </c>
      <c r="W233" s="52">
        <v>25</v>
      </c>
      <c r="X233" s="110">
        <f t="shared" si="39"/>
        <v>71.31944444444444</v>
      </c>
      <c r="Y233" s="112">
        <f t="shared" si="35"/>
        <v>84.0369255749919</v>
      </c>
      <c r="Z233" s="46">
        <v>96.27586206896552</v>
      </c>
      <c r="AA233" s="46">
        <v>33.333333333333336</v>
      </c>
      <c r="AB233" s="46">
        <v>100</v>
      </c>
      <c r="AC233" s="46">
        <v>61.6</v>
      </c>
      <c r="AD233" s="46">
        <v>62.22222222222222</v>
      </c>
      <c r="AE233" s="106">
        <f t="shared" si="36"/>
        <v>72.28563218390805</v>
      </c>
      <c r="AF233" s="69">
        <v>68.42105263157895</v>
      </c>
      <c r="AG233" s="69">
        <v>87.5</v>
      </c>
      <c r="AH233" s="69">
        <v>52.94117647058824</v>
      </c>
      <c r="AI233" s="69">
        <v>62.616822429906534</v>
      </c>
      <c r="AJ233" s="113">
        <v>67.86976288301844</v>
      </c>
      <c r="AK233" s="114">
        <v>56.666666666666664</v>
      </c>
      <c r="AL233" s="106">
        <f t="shared" si="37"/>
        <v>56.666666666666664</v>
      </c>
      <c r="AM233" s="115">
        <v>67.98427393355587</v>
      </c>
      <c r="AN233" s="116">
        <f t="shared" si="38"/>
        <v>76.46365111739028</v>
      </c>
    </row>
    <row r="234" spans="1:40" ht="15">
      <c r="A234" s="15">
        <v>15296</v>
      </c>
      <c r="B234" s="16" t="s">
        <v>10</v>
      </c>
      <c r="C234" s="16" t="s">
        <v>341</v>
      </c>
      <c r="D234" s="17">
        <v>6</v>
      </c>
      <c r="E234" s="105">
        <v>70.27701451090316</v>
      </c>
      <c r="F234" s="45">
        <v>89.21041921041922</v>
      </c>
      <c r="G234" s="106">
        <f t="shared" si="30"/>
        <v>76.58814941074183</v>
      </c>
      <c r="H234" s="87">
        <v>70.754</v>
      </c>
      <c r="I234" s="107">
        <f t="shared" si="31"/>
        <v>70.754</v>
      </c>
      <c r="J234" s="108">
        <f t="shared" si="32"/>
        <v>74.25448964644511</v>
      </c>
      <c r="K234" s="109">
        <v>91.14583333333334</v>
      </c>
      <c r="L234" s="56">
        <v>100</v>
      </c>
      <c r="M234" s="110">
        <f t="shared" si="33"/>
        <v>93.11342592592592</v>
      </c>
      <c r="N234" s="111">
        <v>75.47619047619048</v>
      </c>
      <c r="O234" s="52">
        <v>99.35</v>
      </c>
      <c r="P234" s="57">
        <v>96.87786960514234</v>
      </c>
      <c r="Q234" s="58" t="s">
        <v>1</v>
      </c>
      <c r="R234" s="106">
        <f t="shared" si="34"/>
        <v>90.511415014594</v>
      </c>
      <c r="S234" s="109">
        <v>95.27777777777779</v>
      </c>
      <c r="T234" s="52">
        <v>82.98611111111111</v>
      </c>
      <c r="U234" s="52">
        <v>100</v>
      </c>
      <c r="V234" s="52">
        <v>0</v>
      </c>
      <c r="W234" s="52">
        <v>0</v>
      </c>
      <c r="X234" s="110">
        <f t="shared" si="39"/>
        <v>69.56597222222223</v>
      </c>
      <c r="Y234" s="112">
        <f t="shared" si="35"/>
        <v>84.74559724911452</v>
      </c>
      <c r="Z234" s="46">
        <v>71.86206896551725</v>
      </c>
      <c r="AA234" s="46">
        <v>80.55555555555556</v>
      </c>
      <c r="AB234" s="46">
        <v>40</v>
      </c>
      <c r="AC234" s="46">
        <v>71.2</v>
      </c>
      <c r="AD234" s="46">
        <v>97.70114942528735</v>
      </c>
      <c r="AE234" s="106">
        <f t="shared" si="36"/>
        <v>72.23864942528736</v>
      </c>
      <c r="AF234" s="69">
        <v>89.47368421052632</v>
      </c>
      <c r="AG234" s="69">
        <v>81.25</v>
      </c>
      <c r="AH234" s="69">
        <v>64.70588235294117</v>
      </c>
      <c r="AI234" s="69">
        <v>62.616822429906534</v>
      </c>
      <c r="AJ234" s="113">
        <v>74.51159724834349</v>
      </c>
      <c r="AK234" s="114">
        <v>60</v>
      </c>
      <c r="AL234" s="106">
        <f t="shared" si="37"/>
        <v>60</v>
      </c>
      <c r="AM234" s="115">
        <v>70.39703895971152</v>
      </c>
      <c r="AN234" s="116">
        <f t="shared" si="38"/>
        <v>78.34280824175974</v>
      </c>
    </row>
    <row r="235" spans="1:40" ht="15">
      <c r="A235" s="15">
        <v>15299</v>
      </c>
      <c r="B235" s="16" t="s">
        <v>10</v>
      </c>
      <c r="C235" s="16" t="s">
        <v>342</v>
      </c>
      <c r="D235" s="17">
        <v>6</v>
      </c>
      <c r="E235" s="105">
        <v>65.065378964653</v>
      </c>
      <c r="F235" s="45">
        <v>0</v>
      </c>
      <c r="G235" s="106">
        <f t="shared" si="30"/>
        <v>43.37691930976866</v>
      </c>
      <c r="H235" s="87">
        <v>48.736000000000004</v>
      </c>
      <c r="I235" s="107">
        <f t="shared" si="31"/>
        <v>48.736000000000004</v>
      </c>
      <c r="J235" s="108">
        <f t="shared" si="32"/>
        <v>45.5205515858612</v>
      </c>
      <c r="K235" s="109">
        <v>96.94656488549617</v>
      </c>
      <c r="L235" s="56">
        <v>100</v>
      </c>
      <c r="M235" s="110">
        <f t="shared" si="33"/>
        <v>97.62510602205259</v>
      </c>
      <c r="N235" s="111">
        <v>98.88888888888889</v>
      </c>
      <c r="O235" s="52">
        <v>99.14999999999999</v>
      </c>
      <c r="P235" s="57">
        <v>98.71616932685635</v>
      </c>
      <c r="Q235" s="58" t="s">
        <v>1</v>
      </c>
      <c r="R235" s="106">
        <f t="shared" si="34"/>
        <v>98.85652876812013</v>
      </c>
      <c r="S235" s="109">
        <v>95.97222222222221</v>
      </c>
      <c r="T235" s="52">
        <v>71.15740740740742</v>
      </c>
      <c r="U235" s="52">
        <v>100</v>
      </c>
      <c r="V235" s="52">
        <v>0</v>
      </c>
      <c r="W235" s="52">
        <v>35</v>
      </c>
      <c r="X235" s="110">
        <f t="shared" si="39"/>
        <v>71.1574074074074</v>
      </c>
      <c r="Y235" s="112">
        <f t="shared" si="35"/>
        <v>89.54949774410774</v>
      </c>
      <c r="Z235" s="46">
        <v>57.54022988505747</v>
      </c>
      <c r="AA235" s="46">
        <v>33.333333333333336</v>
      </c>
      <c r="AB235" s="46">
        <v>100</v>
      </c>
      <c r="AC235" s="46">
        <v>75.2</v>
      </c>
      <c r="AD235" s="46">
        <v>47.61904761904761</v>
      </c>
      <c r="AE235" s="106">
        <f t="shared" si="36"/>
        <v>62.4136288998358</v>
      </c>
      <c r="AF235" s="69">
        <v>89.47368421052632</v>
      </c>
      <c r="AG235" s="69">
        <v>81.25</v>
      </c>
      <c r="AH235" s="69">
        <v>70.58823529411765</v>
      </c>
      <c r="AI235" s="69">
        <v>62.616822429906534</v>
      </c>
      <c r="AJ235" s="113">
        <v>75.98218548363762</v>
      </c>
      <c r="AK235" s="114">
        <v>56.666666666666664</v>
      </c>
      <c r="AL235" s="106">
        <f t="shared" si="37"/>
        <v>56.666666666666664</v>
      </c>
      <c r="AM235" s="115">
        <v>64.88251820888246</v>
      </c>
      <c r="AN235" s="116">
        <f t="shared" si="38"/>
        <v>73.34361465189085</v>
      </c>
    </row>
    <row r="236" spans="1:40" ht="15">
      <c r="A236" s="15">
        <v>15317</v>
      </c>
      <c r="B236" s="16" t="s">
        <v>10</v>
      </c>
      <c r="C236" s="16" t="s">
        <v>343</v>
      </c>
      <c r="D236" s="17">
        <v>6</v>
      </c>
      <c r="E236" s="105">
        <v>73.45254050244975</v>
      </c>
      <c r="F236" s="45">
        <v>71.77553927553927</v>
      </c>
      <c r="G236" s="106">
        <f t="shared" si="30"/>
        <v>72.89354009347959</v>
      </c>
      <c r="H236" s="87">
        <v>0</v>
      </c>
      <c r="I236" s="107">
        <f t="shared" si="31"/>
        <v>0</v>
      </c>
      <c r="J236" s="108">
        <f t="shared" si="32"/>
        <v>43.73612405608775</v>
      </c>
      <c r="K236" s="109">
        <v>93.77990430622009</v>
      </c>
      <c r="L236" s="56">
        <v>100</v>
      </c>
      <c r="M236" s="110">
        <f t="shared" si="33"/>
        <v>95.16214779372675</v>
      </c>
      <c r="N236" s="111">
        <v>74.44444444444444</v>
      </c>
      <c r="O236" s="52">
        <v>99.36999999999999</v>
      </c>
      <c r="P236" s="57">
        <v>86.36363636363636</v>
      </c>
      <c r="Q236" s="58" t="s">
        <v>1</v>
      </c>
      <c r="R236" s="106">
        <f t="shared" si="34"/>
        <v>86.67182316919191</v>
      </c>
      <c r="S236" s="109">
        <v>95</v>
      </c>
      <c r="T236" s="52">
        <v>100</v>
      </c>
      <c r="U236" s="52">
        <v>100</v>
      </c>
      <c r="V236" s="52">
        <v>0</v>
      </c>
      <c r="W236" s="52">
        <v>0</v>
      </c>
      <c r="X236" s="110">
        <f t="shared" si="39"/>
        <v>73.75</v>
      </c>
      <c r="Y236" s="112">
        <f t="shared" si="35"/>
        <v>85.59335661988304</v>
      </c>
      <c r="Z236" s="46">
        <v>56.94252873563219</v>
      </c>
      <c r="AA236" s="46">
        <v>55.555555555555564</v>
      </c>
      <c r="AB236" s="46">
        <v>80</v>
      </c>
      <c r="AC236" s="46">
        <v>80</v>
      </c>
      <c r="AD236" s="46">
        <v>100</v>
      </c>
      <c r="AE236" s="106">
        <f t="shared" si="36"/>
        <v>73.40229885057471</v>
      </c>
      <c r="AF236" s="69">
        <v>68.42105263157895</v>
      </c>
      <c r="AG236" s="69">
        <v>75</v>
      </c>
      <c r="AH236" s="69">
        <v>52.94117647058824</v>
      </c>
      <c r="AI236" s="69">
        <v>42.99065420560748</v>
      </c>
      <c r="AJ236" s="113">
        <v>59.83822082694367</v>
      </c>
      <c r="AK236" s="114">
        <v>46.666666666666664</v>
      </c>
      <c r="AL236" s="106">
        <f t="shared" si="37"/>
        <v>46.666666666666664</v>
      </c>
      <c r="AM236" s="115">
        <v>64.43808494082482</v>
      </c>
      <c r="AN236" s="116">
        <f t="shared" si="38"/>
        <v>70.87532860340652</v>
      </c>
    </row>
    <row r="237" spans="1:40" ht="15">
      <c r="A237" s="15">
        <v>15322</v>
      </c>
      <c r="B237" s="16" t="s">
        <v>10</v>
      </c>
      <c r="C237" s="16" t="s">
        <v>344</v>
      </c>
      <c r="D237" s="17">
        <v>6</v>
      </c>
      <c r="E237" s="105">
        <v>50.60496026990051</v>
      </c>
      <c r="F237" s="45">
        <v>80</v>
      </c>
      <c r="G237" s="106">
        <f t="shared" si="30"/>
        <v>60.40330684660034</v>
      </c>
      <c r="H237" s="87">
        <v>42.46399999999999</v>
      </c>
      <c r="I237" s="107">
        <f t="shared" si="31"/>
        <v>42.46399999999999</v>
      </c>
      <c r="J237" s="108">
        <f t="shared" si="32"/>
        <v>53.2275841079602</v>
      </c>
      <c r="K237" s="109">
        <v>85.09933774834437</v>
      </c>
      <c r="L237" s="56">
        <v>100</v>
      </c>
      <c r="M237" s="110">
        <f t="shared" si="33"/>
        <v>88.41059602649005</v>
      </c>
      <c r="N237" s="111">
        <v>79.28571428571428</v>
      </c>
      <c r="O237" s="52">
        <v>99.28999999999999</v>
      </c>
      <c r="P237" s="57">
        <v>97.97657082002131</v>
      </c>
      <c r="Q237" s="58" t="s">
        <v>1</v>
      </c>
      <c r="R237" s="106">
        <f t="shared" si="34"/>
        <v>92.12647997584817</v>
      </c>
      <c r="S237" s="109">
        <v>99.30555555555554</v>
      </c>
      <c r="T237" s="52">
        <v>67.12962962962963</v>
      </c>
      <c r="U237" s="52">
        <v>81.94443333333334</v>
      </c>
      <c r="V237" s="52">
        <v>0</v>
      </c>
      <c r="W237" s="52">
        <v>25</v>
      </c>
      <c r="X237" s="110">
        <f t="shared" si="39"/>
        <v>65.21990462962962</v>
      </c>
      <c r="Y237" s="112">
        <f t="shared" si="35"/>
        <v>82.17865764328931</v>
      </c>
      <c r="Z237" s="46">
        <v>98.50574712643679</v>
      </c>
      <c r="AA237" s="46">
        <v>76.38888888888889</v>
      </c>
      <c r="AB237" s="46">
        <v>80</v>
      </c>
      <c r="AC237" s="46">
        <v>38.4</v>
      </c>
      <c r="AD237" s="46">
        <v>5.555555555555555</v>
      </c>
      <c r="AE237" s="106">
        <f t="shared" si="36"/>
        <v>62.191020114942525</v>
      </c>
      <c r="AF237" s="69">
        <v>68.42105263157895</v>
      </c>
      <c r="AG237" s="69">
        <v>68.75</v>
      </c>
      <c r="AH237" s="69">
        <v>64.70588235294117</v>
      </c>
      <c r="AI237" s="69">
        <v>0.9345794392523363</v>
      </c>
      <c r="AJ237" s="113">
        <v>50.70287860594311</v>
      </c>
      <c r="AK237" s="114">
        <v>31.666666666666664</v>
      </c>
      <c r="AL237" s="106">
        <f t="shared" si="37"/>
        <v>31.666666666666664</v>
      </c>
      <c r="AM237" s="115">
        <v>53.02264502288752</v>
      </c>
      <c r="AN237" s="116">
        <f t="shared" si="38"/>
        <v>67.64163915010295</v>
      </c>
    </row>
    <row r="238" spans="1:40" ht="15">
      <c r="A238" s="15">
        <v>15325</v>
      </c>
      <c r="B238" s="16" t="s">
        <v>10</v>
      </c>
      <c r="C238" s="16" t="s">
        <v>345</v>
      </c>
      <c r="D238" s="17">
        <v>6</v>
      </c>
      <c r="E238" s="105">
        <v>62.56930123717783</v>
      </c>
      <c r="F238" s="45">
        <v>88.20868945868945</v>
      </c>
      <c r="G238" s="106">
        <f t="shared" si="30"/>
        <v>71.1157639776817</v>
      </c>
      <c r="H238" s="87">
        <v>0</v>
      </c>
      <c r="I238" s="107">
        <f t="shared" si="31"/>
        <v>0</v>
      </c>
      <c r="J238" s="108">
        <f t="shared" si="32"/>
        <v>42.669458386609016</v>
      </c>
      <c r="K238" s="109">
        <v>93.6</v>
      </c>
      <c r="L238" s="56">
        <v>100</v>
      </c>
      <c r="M238" s="110">
        <f t="shared" si="33"/>
        <v>95.02222222222221</v>
      </c>
      <c r="N238" s="111">
        <v>88.73015873015873</v>
      </c>
      <c r="O238" s="52">
        <v>99.01</v>
      </c>
      <c r="P238" s="57">
        <v>98.56630824372759</v>
      </c>
      <c r="Q238" s="58" t="s">
        <v>1</v>
      </c>
      <c r="R238" s="106">
        <f t="shared" si="34"/>
        <v>95.37584181067588</v>
      </c>
      <c r="S238" s="109">
        <v>91.66666666666666</v>
      </c>
      <c r="T238" s="52">
        <v>90.74074074074073</v>
      </c>
      <c r="U238" s="52">
        <v>95.83333333333333</v>
      </c>
      <c r="V238" s="52">
        <v>0</v>
      </c>
      <c r="W238" s="52">
        <v>25</v>
      </c>
      <c r="X238" s="110">
        <f t="shared" si="39"/>
        <v>72.68518518518518</v>
      </c>
      <c r="Y238" s="112">
        <f t="shared" si="35"/>
        <v>87.98752863867553</v>
      </c>
      <c r="Z238" s="46">
        <v>47.77011494252874</v>
      </c>
      <c r="AA238" s="46">
        <v>44.44444444444445</v>
      </c>
      <c r="AB238" s="46">
        <v>80</v>
      </c>
      <c r="AC238" s="46">
        <v>63.2</v>
      </c>
      <c r="AD238" s="46">
        <v>8.88888888888889</v>
      </c>
      <c r="AE238" s="106">
        <f t="shared" si="36"/>
        <v>48.79252873563219</v>
      </c>
      <c r="AF238" s="69">
        <v>84.21052631578947</v>
      </c>
      <c r="AG238" s="69">
        <v>81.25</v>
      </c>
      <c r="AH238" s="69">
        <v>58.82352941176471</v>
      </c>
      <c r="AI238" s="69">
        <v>44.85981308411215</v>
      </c>
      <c r="AJ238" s="113">
        <v>67.28596720291658</v>
      </c>
      <c r="AK238" s="114">
        <v>51.66666666666667</v>
      </c>
      <c r="AL238" s="106">
        <f t="shared" si="37"/>
        <v>51.66666666666667</v>
      </c>
      <c r="AM238" s="115">
        <v>54.29893991311492</v>
      </c>
      <c r="AN238" s="116">
        <f t="shared" si="38"/>
        <v>68.81733797059404</v>
      </c>
    </row>
    <row r="239" spans="1:40" ht="15">
      <c r="A239" s="15">
        <v>15332</v>
      </c>
      <c r="B239" s="16" t="s">
        <v>10</v>
      </c>
      <c r="C239" s="16" t="s">
        <v>346</v>
      </c>
      <c r="D239" s="17">
        <v>6</v>
      </c>
      <c r="E239" s="105">
        <v>77.58100822347646</v>
      </c>
      <c r="F239" s="45">
        <v>0</v>
      </c>
      <c r="G239" s="106">
        <f t="shared" si="30"/>
        <v>51.720672148984306</v>
      </c>
      <c r="H239" s="87">
        <v>28.136000000000003</v>
      </c>
      <c r="I239" s="107">
        <f t="shared" si="31"/>
        <v>28.136000000000003</v>
      </c>
      <c r="J239" s="108">
        <f t="shared" si="32"/>
        <v>42.28680328939058</v>
      </c>
      <c r="K239" s="109">
        <v>69.28327645051195</v>
      </c>
      <c r="L239" s="56">
        <v>100</v>
      </c>
      <c r="M239" s="110">
        <f t="shared" si="33"/>
        <v>76.10921501706486</v>
      </c>
      <c r="N239" s="111">
        <v>96.34285714285714</v>
      </c>
      <c r="O239" s="52">
        <v>99.26</v>
      </c>
      <c r="P239" s="57">
        <v>99.87966305655837</v>
      </c>
      <c r="Q239" s="58" t="s">
        <v>1</v>
      </c>
      <c r="R239" s="106">
        <f t="shared" si="34"/>
        <v>98.4326145414303</v>
      </c>
      <c r="S239" s="109">
        <v>95.69444444444444</v>
      </c>
      <c r="T239" s="52">
        <v>83.2986111111111</v>
      </c>
      <c r="U239" s="52">
        <v>100</v>
      </c>
      <c r="V239" s="52">
        <v>0</v>
      </c>
      <c r="W239" s="52">
        <v>0</v>
      </c>
      <c r="X239" s="110">
        <f t="shared" si="39"/>
        <v>69.74826388888889</v>
      </c>
      <c r="Y239" s="112">
        <f t="shared" si="35"/>
        <v>81.21719850384548</v>
      </c>
      <c r="Z239" s="46">
        <v>17.356321839080458</v>
      </c>
      <c r="AA239" s="46">
        <v>33.333333333333336</v>
      </c>
      <c r="AB239" s="46">
        <v>80</v>
      </c>
      <c r="AC239" s="46">
        <v>70.39999999999999</v>
      </c>
      <c r="AD239" s="46">
        <v>5.617977528089887</v>
      </c>
      <c r="AE239" s="106">
        <f t="shared" si="36"/>
        <v>39.84245124628697</v>
      </c>
      <c r="AF239" s="69">
        <v>57.89473684210527</v>
      </c>
      <c r="AG239" s="69">
        <v>81.25</v>
      </c>
      <c r="AH239" s="69">
        <v>29.411764705882355</v>
      </c>
      <c r="AI239" s="69">
        <v>42.99065420560748</v>
      </c>
      <c r="AJ239" s="113">
        <v>52.88678893839877</v>
      </c>
      <c r="AK239" s="114">
        <v>66.66666666666666</v>
      </c>
      <c r="AL239" s="106">
        <f t="shared" si="37"/>
        <v>66.66666666666666</v>
      </c>
      <c r="AM239" s="115">
        <v>48.685784381592725</v>
      </c>
      <c r="AN239" s="116">
        <f t="shared" si="38"/>
        <v>63.67169522427868</v>
      </c>
    </row>
    <row r="240" spans="1:40" ht="15">
      <c r="A240" s="15">
        <v>15362</v>
      </c>
      <c r="B240" s="16" t="s">
        <v>10</v>
      </c>
      <c r="C240" s="16" t="s">
        <v>347</v>
      </c>
      <c r="D240" s="17">
        <v>6</v>
      </c>
      <c r="E240" s="105">
        <v>58.62700684070921</v>
      </c>
      <c r="F240" s="45">
        <v>88.13034188034187</v>
      </c>
      <c r="G240" s="106">
        <f t="shared" si="30"/>
        <v>68.4614518539201</v>
      </c>
      <c r="H240" s="87">
        <v>35.78</v>
      </c>
      <c r="I240" s="107">
        <f t="shared" si="31"/>
        <v>35.78</v>
      </c>
      <c r="J240" s="108">
        <f t="shared" si="32"/>
        <v>55.388871112352064</v>
      </c>
      <c r="K240" s="109">
        <v>96.47887323943662</v>
      </c>
      <c r="L240" s="56">
        <v>100</v>
      </c>
      <c r="M240" s="110">
        <f t="shared" si="33"/>
        <v>97.26134585289515</v>
      </c>
      <c r="N240" s="111">
        <v>100</v>
      </c>
      <c r="O240" s="52">
        <v>99.28999999999999</v>
      </c>
      <c r="P240" s="57">
        <v>99</v>
      </c>
      <c r="Q240" s="58" t="s">
        <v>1</v>
      </c>
      <c r="R240" s="106">
        <f t="shared" si="34"/>
        <v>99.36785624999999</v>
      </c>
      <c r="S240" s="109">
        <v>97.22222222222221</v>
      </c>
      <c r="T240" s="56">
        <v>75.32407407407408</v>
      </c>
      <c r="U240" s="52">
        <v>100</v>
      </c>
      <c r="V240" s="52">
        <v>85.108153078203</v>
      </c>
      <c r="W240" s="52">
        <v>80</v>
      </c>
      <c r="X240" s="110">
        <f t="shared" si="39"/>
        <v>88.77509320884946</v>
      </c>
      <c r="Y240" s="112">
        <f t="shared" si="35"/>
        <v>95.21982833387406</v>
      </c>
      <c r="Z240" s="46">
        <v>98.9655172413793</v>
      </c>
      <c r="AA240" s="46">
        <v>72.91666666666667</v>
      </c>
      <c r="AB240" s="46">
        <v>60</v>
      </c>
      <c r="AC240" s="46">
        <v>64.8</v>
      </c>
      <c r="AD240" s="46">
        <v>8.88888888888889</v>
      </c>
      <c r="AE240" s="106">
        <f t="shared" si="36"/>
        <v>63.47992097701149</v>
      </c>
      <c r="AF240" s="69">
        <v>26.31578947368421</v>
      </c>
      <c r="AG240" s="69">
        <v>81.25</v>
      </c>
      <c r="AH240" s="69">
        <v>52.94117647058824</v>
      </c>
      <c r="AI240" s="69">
        <v>48.598130841121495</v>
      </c>
      <c r="AJ240" s="113">
        <v>52.27627419634849</v>
      </c>
      <c r="AK240" s="114">
        <v>53.333333333333336</v>
      </c>
      <c r="AL240" s="106">
        <f t="shared" si="37"/>
        <v>53.333333333333336</v>
      </c>
      <c r="AM240" s="115">
        <v>58.46296430676573</v>
      </c>
      <c r="AN240" s="116">
        <f t="shared" si="38"/>
        <v>76.22657768143716</v>
      </c>
    </row>
    <row r="241" spans="1:40" ht="15">
      <c r="A241" s="15">
        <v>15367</v>
      </c>
      <c r="B241" s="16" t="s">
        <v>10</v>
      </c>
      <c r="C241" s="16" t="s">
        <v>348</v>
      </c>
      <c r="D241" s="17">
        <v>6</v>
      </c>
      <c r="E241" s="105">
        <v>77.50283141791718</v>
      </c>
      <c r="F241" s="45">
        <v>94.04049654049655</v>
      </c>
      <c r="G241" s="106">
        <f t="shared" si="30"/>
        <v>83.01538645877696</v>
      </c>
      <c r="H241" s="87">
        <v>71.548</v>
      </c>
      <c r="I241" s="107">
        <f t="shared" si="31"/>
        <v>71.548</v>
      </c>
      <c r="J241" s="108">
        <f t="shared" si="32"/>
        <v>78.42843187526617</v>
      </c>
      <c r="K241" s="109">
        <v>98.70967741935483</v>
      </c>
      <c r="L241" s="56">
        <v>0</v>
      </c>
      <c r="M241" s="110">
        <f t="shared" si="33"/>
        <v>76.77419354838709</v>
      </c>
      <c r="N241" s="111">
        <v>88.57142857142858</v>
      </c>
      <c r="O241" s="52">
        <v>99.77000000000001</v>
      </c>
      <c r="P241" s="57">
        <v>98.49785407725322</v>
      </c>
      <c r="Q241" s="58" t="s">
        <v>1</v>
      </c>
      <c r="R241" s="106">
        <f t="shared" si="34"/>
        <v>95.55333603234214</v>
      </c>
      <c r="S241" s="109">
        <v>98.61111111111111</v>
      </c>
      <c r="T241" s="52">
        <v>79.35763888888889</v>
      </c>
      <c r="U241" s="52">
        <v>100</v>
      </c>
      <c r="V241" s="52">
        <v>93.98625429553265</v>
      </c>
      <c r="W241" s="52">
        <v>25</v>
      </c>
      <c r="X241" s="110">
        <f t="shared" si="39"/>
        <v>84.36546928694158</v>
      </c>
      <c r="Y241" s="112">
        <f t="shared" si="35"/>
        <v>85.21272737959015</v>
      </c>
      <c r="Z241" s="46">
        <v>98.85057471264368</v>
      </c>
      <c r="AA241" s="46">
        <v>52.77777777777778</v>
      </c>
      <c r="AB241" s="46">
        <v>100</v>
      </c>
      <c r="AC241" s="46">
        <v>62.4</v>
      </c>
      <c r="AD241" s="46">
        <v>48.888888888888886</v>
      </c>
      <c r="AE241" s="106">
        <f t="shared" si="36"/>
        <v>74.22514367816092</v>
      </c>
      <c r="AF241" s="69">
        <v>84.21052631578947</v>
      </c>
      <c r="AG241" s="69">
        <v>81.25</v>
      </c>
      <c r="AH241" s="69">
        <v>58.82352941176471</v>
      </c>
      <c r="AI241" s="69">
        <v>51.4018691588785</v>
      </c>
      <c r="AJ241" s="113">
        <v>68.92148122160816</v>
      </c>
      <c r="AK241" s="114">
        <v>51.66666666666667</v>
      </c>
      <c r="AL241" s="106">
        <f t="shared" si="37"/>
        <v>51.66666666666667</v>
      </c>
      <c r="AM241" s="115">
        <v>68.29913828744799</v>
      </c>
      <c r="AN241" s="116">
        <f t="shared" si="38"/>
        <v>78.7817915510827</v>
      </c>
    </row>
    <row r="242" spans="1:40" ht="15">
      <c r="A242" s="15">
        <v>15368</v>
      </c>
      <c r="B242" s="16" t="s">
        <v>10</v>
      </c>
      <c r="C242" s="16" t="s">
        <v>349</v>
      </c>
      <c r="D242" s="17">
        <v>6</v>
      </c>
      <c r="E242" s="105">
        <v>51.44593899292046</v>
      </c>
      <c r="F242" s="45">
        <v>82.64143264143264</v>
      </c>
      <c r="G242" s="106">
        <f t="shared" si="30"/>
        <v>61.84443687575785</v>
      </c>
      <c r="H242" s="87">
        <v>0</v>
      </c>
      <c r="I242" s="107">
        <f t="shared" si="31"/>
        <v>0</v>
      </c>
      <c r="J242" s="108">
        <f t="shared" si="32"/>
        <v>37.10666212545471</v>
      </c>
      <c r="K242" s="109">
        <v>86.66666666666667</v>
      </c>
      <c r="L242" s="56">
        <v>100</v>
      </c>
      <c r="M242" s="110">
        <f t="shared" si="33"/>
        <v>89.62962962962965</v>
      </c>
      <c r="N242" s="111">
        <v>78.94179894179895</v>
      </c>
      <c r="O242" s="52">
        <v>99.66999999999999</v>
      </c>
      <c r="P242" s="57">
        <v>99.48783610755441</v>
      </c>
      <c r="Q242" s="58" t="s">
        <v>1</v>
      </c>
      <c r="R242" s="106">
        <f t="shared" si="34"/>
        <v>92.64194092581585</v>
      </c>
      <c r="S242" s="109">
        <v>98.47222222222221</v>
      </c>
      <c r="T242" s="52">
        <v>97.91666666666666</v>
      </c>
      <c r="U242" s="52">
        <v>0</v>
      </c>
      <c r="V242" s="52">
        <v>0</v>
      </c>
      <c r="W242" s="52">
        <v>15</v>
      </c>
      <c r="X242" s="110">
        <f t="shared" si="39"/>
        <v>50.972222222222214</v>
      </c>
      <c r="Y242" s="112">
        <f t="shared" si="35"/>
        <v>78.22319887403884</v>
      </c>
      <c r="Z242" s="46">
        <v>44.252873563218394</v>
      </c>
      <c r="AA242" s="46">
        <v>22.222222222222225</v>
      </c>
      <c r="AB242" s="46">
        <v>0</v>
      </c>
      <c r="AC242" s="46">
        <v>0</v>
      </c>
      <c r="AD242" s="46">
        <v>54.54545454545454</v>
      </c>
      <c r="AE242" s="106">
        <f t="shared" si="36"/>
        <v>25.45715778474399</v>
      </c>
      <c r="AF242" s="69">
        <v>0</v>
      </c>
      <c r="AG242" s="69">
        <v>6.25</v>
      </c>
      <c r="AH242" s="69">
        <v>5.88235294117647</v>
      </c>
      <c r="AI242" s="69">
        <v>0.9345794392523363</v>
      </c>
      <c r="AJ242" s="113">
        <v>3.266733095107202</v>
      </c>
      <c r="AK242" s="114">
        <v>0</v>
      </c>
      <c r="AL242" s="106">
        <f t="shared" si="37"/>
        <v>0</v>
      </c>
      <c r="AM242" s="115">
        <v>14.448279643892048</v>
      </c>
      <c r="AN242" s="116">
        <f t="shared" si="38"/>
        <v>50.86741575527798</v>
      </c>
    </row>
    <row r="243" spans="1:40" ht="15">
      <c r="A243" s="15">
        <v>15377</v>
      </c>
      <c r="B243" s="16" t="s">
        <v>10</v>
      </c>
      <c r="C243" s="16" t="s">
        <v>350</v>
      </c>
      <c r="D243" s="17">
        <v>6</v>
      </c>
      <c r="E243" s="105">
        <v>38.828889073692686</v>
      </c>
      <c r="F243" s="45">
        <v>94.34829059829062</v>
      </c>
      <c r="G243" s="106">
        <f t="shared" si="30"/>
        <v>57.33535624855866</v>
      </c>
      <c r="H243" s="87">
        <v>58.054</v>
      </c>
      <c r="I243" s="107">
        <f t="shared" si="31"/>
        <v>58.054</v>
      </c>
      <c r="J243" s="108">
        <f t="shared" si="32"/>
        <v>57.6228137491352</v>
      </c>
      <c r="K243" s="109">
        <v>90.98360655737704</v>
      </c>
      <c r="L243" s="56">
        <v>100</v>
      </c>
      <c r="M243" s="110">
        <f t="shared" si="33"/>
        <v>92.9872495446266</v>
      </c>
      <c r="N243" s="111">
        <v>97.77777777777777</v>
      </c>
      <c r="O243" s="52">
        <v>99.33</v>
      </c>
      <c r="P243" s="57">
        <v>81.02941176470588</v>
      </c>
      <c r="Q243" s="58" t="s">
        <v>1</v>
      </c>
      <c r="R243" s="106">
        <f t="shared" si="34"/>
        <v>92.65445126633986</v>
      </c>
      <c r="S243" s="109">
        <v>95.55555555555556</v>
      </c>
      <c r="T243" s="52">
        <v>79.47916666666666</v>
      </c>
      <c r="U243" s="52">
        <v>94.44443333333334</v>
      </c>
      <c r="V243" s="52">
        <v>0</v>
      </c>
      <c r="W243" s="52">
        <v>0</v>
      </c>
      <c r="X243" s="110">
        <f t="shared" si="39"/>
        <v>67.36978888888889</v>
      </c>
      <c r="Y243" s="112">
        <f t="shared" si="35"/>
        <v>84.68316668573877</v>
      </c>
      <c r="Z243" s="46">
        <v>46.22988505747126</v>
      </c>
      <c r="AA243" s="46">
        <v>78.47222222222223</v>
      </c>
      <c r="AB243" s="46">
        <v>100</v>
      </c>
      <c r="AC243" s="46">
        <v>60</v>
      </c>
      <c r="AD243" s="46">
        <v>5.555555555555555</v>
      </c>
      <c r="AE243" s="106">
        <f t="shared" si="36"/>
        <v>57.31267959770115</v>
      </c>
      <c r="AF243" s="69">
        <v>57.89473684210527</v>
      </c>
      <c r="AG243" s="69">
        <v>68.75</v>
      </c>
      <c r="AH243" s="69">
        <v>64.70588235294117</v>
      </c>
      <c r="AI243" s="69">
        <v>46.728971962616825</v>
      </c>
      <c r="AJ243" s="113">
        <v>59.51989778941581</v>
      </c>
      <c r="AK243" s="114">
        <v>46.666666666666664</v>
      </c>
      <c r="AL243" s="106">
        <f t="shared" si="37"/>
        <v>46.666666666666664</v>
      </c>
      <c r="AM243" s="115">
        <v>55.77206852928483</v>
      </c>
      <c r="AN243" s="116">
        <f t="shared" si="38"/>
        <v>70.59776665148188</v>
      </c>
    </row>
    <row r="244" spans="1:40" ht="15">
      <c r="A244" s="15">
        <v>15380</v>
      </c>
      <c r="B244" s="16" t="s">
        <v>10</v>
      </c>
      <c r="C244" s="16" t="s">
        <v>351</v>
      </c>
      <c r="D244" s="17">
        <v>6</v>
      </c>
      <c r="E244" s="105">
        <v>36.746727342102815</v>
      </c>
      <c r="F244" s="45">
        <v>78.9463776963777</v>
      </c>
      <c r="G244" s="106">
        <f t="shared" si="30"/>
        <v>50.81327746019444</v>
      </c>
      <c r="H244" s="87">
        <v>21.542</v>
      </c>
      <c r="I244" s="107">
        <f t="shared" si="31"/>
        <v>21.542</v>
      </c>
      <c r="J244" s="108">
        <f t="shared" si="32"/>
        <v>39.104766476116666</v>
      </c>
      <c r="K244" s="109">
        <v>94.73684210526316</v>
      </c>
      <c r="L244" s="56">
        <v>100</v>
      </c>
      <c r="M244" s="110">
        <f t="shared" si="33"/>
        <v>95.90643274853801</v>
      </c>
      <c r="N244" s="111">
        <v>95</v>
      </c>
      <c r="O244" s="52">
        <v>99.9</v>
      </c>
      <c r="P244" s="57">
        <v>99.33628318584071</v>
      </c>
      <c r="Q244" s="58" t="s">
        <v>1</v>
      </c>
      <c r="R244" s="106">
        <f t="shared" si="34"/>
        <v>98.01746183628319</v>
      </c>
      <c r="S244" s="109">
        <v>91.66666666666666</v>
      </c>
      <c r="T244" s="52">
        <v>77.82407407407406</v>
      </c>
      <c r="U244" s="52">
        <v>100</v>
      </c>
      <c r="V244" s="52">
        <v>0</v>
      </c>
      <c r="W244" s="52">
        <v>15</v>
      </c>
      <c r="X244" s="110">
        <f t="shared" si="39"/>
        <v>69.24768518518518</v>
      </c>
      <c r="Y244" s="112">
        <f t="shared" si="35"/>
        <v>88.05116283634356</v>
      </c>
      <c r="Z244" s="46">
        <v>12.344827586206895</v>
      </c>
      <c r="AA244" s="46">
        <v>33.333333333333336</v>
      </c>
      <c r="AB244" s="46">
        <v>100</v>
      </c>
      <c r="AC244" s="46">
        <v>64</v>
      </c>
      <c r="AD244" s="46">
        <v>44.827586206896555</v>
      </c>
      <c r="AE244" s="106">
        <f t="shared" si="36"/>
        <v>48.491379310344826</v>
      </c>
      <c r="AF244" s="69">
        <v>68.42105263157895</v>
      </c>
      <c r="AG244" s="69">
        <v>87.5</v>
      </c>
      <c r="AH244" s="69">
        <v>58.82352941176471</v>
      </c>
      <c r="AI244" s="69">
        <v>61.6822429906542</v>
      </c>
      <c r="AJ244" s="113">
        <v>69.10670625849946</v>
      </c>
      <c r="AK244" s="114">
        <v>55.00000000000001</v>
      </c>
      <c r="AL244" s="106">
        <f t="shared" si="37"/>
        <v>55.00000000000001</v>
      </c>
      <c r="AM244" s="115">
        <v>55.290523967783756</v>
      </c>
      <c r="AN244" s="116">
        <f t="shared" si="38"/>
        <v>68.43369190373025</v>
      </c>
    </row>
    <row r="245" spans="1:40" ht="15">
      <c r="A245" s="15">
        <v>15401</v>
      </c>
      <c r="B245" s="16" t="s">
        <v>10</v>
      </c>
      <c r="C245" s="16" t="s">
        <v>352</v>
      </c>
      <c r="D245" s="17">
        <v>6</v>
      </c>
      <c r="E245" s="105">
        <v>55.30866773309331</v>
      </c>
      <c r="F245" s="45">
        <v>80</v>
      </c>
      <c r="G245" s="106">
        <f t="shared" si="30"/>
        <v>63.5391118220622</v>
      </c>
      <c r="H245" s="87">
        <v>58.608</v>
      </c>
      <c r="I245" s="107">
        <f t="shared" si="31"/>
        <v>58.608</v>
      </c>
      <c r="J245" s="108">
        <f t="shared" si="32"/>
        <v>61.56666709323733</v>
      </c>
      <c r="K245" s="109">
        <v>69.79865771812081</v>
      </c>
      <c r="L245" s="56">
        <v>100</v>
      </c>
      <c r="M245" s="110">
        <f t="shared" si="33"/>
        <v>76.51006711409397</v>
      </c>
      <c r="N245" s="111">
        <v>95.71428571428572</v>
      </c>
      <c r="O245" s="52">
        <v>99.85</v>
      </c>
      <c r="P245" s="57">
        <v>100</v>
      </c>
      <c r="Q245" s="58" t="s">
        <v>1</v>
      </c>
      <c r="R245" s="106">
        <f t="shared" si="34"/>
        <v>98.45985267857142</v>
      </c>
      <c r="S245" s="109">
        <v>92.91666666666667</v>
      </c>
      <c r="T245" s="52">
        <v>72.68518518518519</v>
      </c>
      <c r="U245" s="52">
        <v>83.33333333333333</v>
      </c>
      <c r="V245" s="52">
        <v>0</v>
      </c>
      <c r="W245" s="52">
        <v>25</v>
      </c>
      <c r="X245" s="110">
        <f t="shared" si="39"/>
        <v>65.35879629629629</v>
      </c>
      <c r="Y245" s="112">
        <f t="shared" si="35"/>
        <v>79.9655918330315</v>
      </c>
      <c r="Z245" s="46">
        <v>63.17241379310345</v>
      </c>
      <c r="AA245" s="46">
        <v>56.94444444444445</v>
      </c>
      <c r="AB245" s="46">
        <v>0</v>
      </c>
      <c r="AC245" s="46">
        <v>83.2</v>
      </c>
      <c r="AD245" s="46">
        <v>79.7752808988764</v>
      </c>
      <c r="AE245" s="106">
        <f t="shared" si="36"/>
        <v>57.02805195014852</v>
      </c>
      <c r="AF245" s="69">
        <v>31.57894736842105</v>
      </c>
      <c r="AG245" s="69">
        <v>75</v>
      </c>
      <c r="AH245" s="69">
        <v>52.94117647058824</v>
      </c>
      <c r="AI245" s="69">
        <v>44.85981308411215</v>
      </c>
      <c r="AJ245" s="113">
        <v>51.09498423078036</v>
      </c>
      <c r="AK245" s="114">
        <v>61.66666666666667</v>
      </c>
      <c r="AL245" s="106">
        <f t="shared" si="37"/>
        <v>61.66666666666667</v>
      </c>
      <c r="AM245" s="115">
        <v>56.37362350162064</v>
      </c>
      <c r="AN245" s="116">
        <f t="shared" si="38"/>
        <v>69.20821638564941</v>
      </c>
    </row>
    <row r="246" spans="1:40" ht="15">
      <c r="A246" s="15">
        <v>15403</v>
      </c>
      <c r="B246" s="16" t="s">
        <v>10</v>
      </c>
      <c r="C246" s="16" t="s">
        <v>353</v>
      </c>
      <c r="D246" s="17">
        <v>6</v>
      </c>
      <c r="E246" s="105">
        <v>0</v>
      </c>
      <c r="F246" s="45">
        <v>87.48626373626374</v>
      </c>
      <c r="G246" s="106">
        <f t="shared" si="30"/>
        <v>29.162087912087912</v>
      </c>
      <c r="H246" s="87">
        <v>37.064</v>
      </c>
      <c r="I246" s="107">
        <f t="shared" si="31"/>
        <v>37.064</v>
      </c>
      <c r="J246" s="108">
        <f t="shared" si="32"/>
        <v>32.32285274725275</v>
      </c>
      <c r="K246" s="109">
        <v>98.0392156862745</v>
      </c>
      <c r="L246" s="56">
        <v>100</v>
      </c>
      <c r="M246" s="110">
        <f t="shared" si="33"/>
        <v>98.47494553376904</v>
      </c>
      <c r="N246" s="111">
        <v>94.28571428571429</v>
      </c>
      <c r="O246" s="52">
        <v>98.91</v>
      </c>
      <c r="P246" s="57">
        <v>99.28698752228165</v>
      </c>
      <c r="Q246" s="58" t="s">
        <v>1</v>
      </c>
      <c r="R246" s="106">
        <f t="shared" si="34"/>
        <v>97.43330003978865</v>
      </c>
      <c r="S246" s="109">
        <v>95.41666666666666</v>
      </c>
      <c r="T246" s="52">
        <v>77.77777777777779</v>
      </c>
      <c r="U246" s="52">
        <v>97.22221666666667</v>
      </c>
      <c r="V246" s="52">
        <v>90.53325344517675</v>
      </c>
      <c r="W246" s="52">
        <v>0</v>
      </c>
      <c r="X246" s="110">
        <f t="shared" si="39"/>
        <v>78.92082195842488</v>
      </c>
      <c r="Y246" s="112">
        <f t="shared" si="35"/>
        <v>91.88429943158519</v>
      </c>
      <c r="Z246" s="46">
        <v>39.264367816091955</v>
      </c>
      <c r="AA246" s="46">
        <v>44.44444444444445</v>
      </c>
      <c r="AB246" s="46">
        <v>40</v>
      </c>
      <c r="AC246" s="46">
        <v>50.4</v>
      </c>
      <c r="AD246" s="46">
        <v>5.555555555555555</v>
      </c>
      <c r="AE246" s="106">
        <f t="shared" si="36"/>
        <v>36.14109195402299</v>
      </c>
      <c r="AF246" s="69">
        <v>78.94736842105263</v>
      </c>
      <c r="AG246" s="69">
        <v>56.25</v>
      </c>
      <c r="AH246" s="69">
        <v>58.82352941176471</v>
      </c>
      <c r="AI246" s="69">
        <v>45.794392523364486</v>
      </c>
      <c r="AJ246" s="113">
        <v>59.95382258904546</v>
      </c>
      <c r="AK246" s="114">
        <v>56.666666666666664</v>
      </c>
      <c r="AL246" s="106">
        <f t="shared" si="37"/>
        <v>56.666666666666664</v>
      </c>
      <c r="AM246" s="115">
        <v>46.596268399224385</v>
      </c>
      <c r="AN246" s="116">
        <f t="shared" si="38"/>
        <v>66.38560078501047</v>
      </c>
    </row>
    <row r="247" spans="1:40" ht="15">
      <c r="A247" s="15">
        <v>15407</v>
      </c>
      <c r="B247" s="16" t="s">
        <v>10</v>
      </c>
      <c r="C247" s="16" t="s">
        <v>354</v>
      </c>
      <c r="D247" s="17">
        <v>6</v>
      </c>
      <c r="E247" s="105">
        <v>77.11938026588918</v>
      </c>
      <c r="F247" s="45">
        <v>75.54131054131055</v>
      </c>
      <c r="G247" s="106">
        <f t="shared" si="30"/>
        <v>76.59335702436297</v>
      </c>
      <c r="H247" s="87">
        <v>62.582</v>
      </c>
      <c r="I247" s="107">
        <f t="shared" si="31"/>
        <v>62.582</v>
      </c>
      <c r="J247" s="108">
        <f t="shared" si="32"/>
        <v>70.98881421461778</v>
      </c>
      <c r="K247" s="109">
        <v>98.66220735785953</v>
      </c>
      <c r="L247" s="56">
        <v>100</v>
      </c>
      <c r="M247" s="110">
        <f t="shared" si="33"/>
        <v>98.95949461166853</v>
      </c>
      <c r="N247" s="111">
        <v>100</v>
      </c>
      <c r="O247" s="52">
        <v>99.87</v>
      </c>
      <c r="P247" s="57">
        <v>99.3053016453382</v>
      </c>
      <c r="Q247" s="58" t="s">
        <v>1</v>
      </c>
      <c r="R247" s="106">
        <f t="shared" si="34"/>
        <v>99.6627723606033</v>
      </c>
      <c r="S247" s="109">
        <v>93.88888888888887</v>
      </c>
      <c r="T247" s="52">
        <v>80.58796296296296</v>
      </c>
      <c r="U247" s="52">
        <v>97.22221666666667</v>
      </c>
      <c r="V247" s="52">
        <v>0</v>
      </c>
      <c r="W247" s="52">
        <v>80</v>
      </c>
      <c r="X247" s="110">
        <f t="shared" si="39"/>
        <v>77.92476712962963</v>
      </c>
      <c r="Y247" s="112">
        <f t="shared" si="35"/>
        <v>92.45343069707522</v>
      </c>
      <c r="Z247" s="46">
        <v>57.81609195402299</v>
      </c>
      <c r="AA247" s="46">
        <v>69.44444444444444</v>
      </c>
      <c r="AB247" s="46">
        <v>60</v>
      </c>
      <c r="AC247" s="46">
        <v>66.4</v>
      </c>
      <c r="AD247" s="46">
        <v>42.35294117647059</v>
      </c>
      <c r="AE247" s="106">
        <f t="shared" si="36"/>
        <v>59.11603279242732</v>
      </c>
      <c r="AF247" s="69">
        <v>52.63157894736842</v>
      </c>
      <c r="AG247" s="69">
        <v>81.25</v>
      </c>
      <c r="AH247" s="69">
        <v>47.05882352941176</v>
      </c>
      <c r="AI247" s="69">
        <v>40.18691588785047</v>
      </c>
      <c r="AJ247" s="113">
        <v>55.28182959115766</v>
      </c>
      <c r="AK247" s="114">
        <v>55.00000000000001</v>
      </c>
      <c r="AL247" s="106">
        <f t="shared" si="37"/>
        <v>55.00000000000001</v>
      </c>
      <c r="AM247" s="115">
        <v>57.270372046936615</v>
      </c>
      <c r="AN247" s="116">
        <f t="shared" si="38"/>
        <v>77.60558980554214</v>
      </c>
    </row>
    <row r="248" spans="1:40" ht="15">
      <c r="A248" s="15">
        <v>15425</v>
      </c>
      <c r="B248" s="16" t="s">
        <v>10</v>
      </c>
      <c r="C248" s="16" t="s">
        <v>355</v>
      </c>
      <c r="D248" s="17">
        <v>6</v>
      </c>
      <c r="E248" s="105">
        <v>76.6748103680953</v>
      </c>
      <c r="F248" s="45">
        <v>82.87596662596663</v>
      </c>
      <c r="G248" s="106">
        <f t="shared" si="30"/>
        <v>78.74186245405241</v>
      </c>
      <c r="H248" s="87">
        <v>56.90200000000001</v>
      </c>
      <c r="I248" s="107">
        <f t="shared" si="31"/>
        <v>56.90200000000001</v>
      </c>
      <c r="J248" s="108">
        <f t="shared" si="32"/>
        <v>70.00591747243145</v>
      </c>
      <c r="K248" s="109">
        <v>99.27536231884058</v>
      </c>
      <c r="L248" s="56">
        <v>100</v>
      </c>
      <c r="M248" s="110">
        <f t="shared" si="33"/>
        <v>99.4363929146538</v>
      </c>
      <c r="N248" s="111">
        <v>100</v>
      </c>
      <c r="O248" s="52">
        <v>99.02</v>
      </c>
      <c r="P248" s="57">
        <v>99.4413407821229</v>
      </c>
      <c r="Q248" s="58" t="s">
        <v>1</v>
      </c>
      <c r="R248" s="106">
        <f t="shared" si="34"/>
        <v>99.4249341480447</v>
      </c>
      <c r="S248" s="109">
        <v>98.61111111111111</v>
      </c>
      <c r="T248" s="52">
        <v>83.28703703703704</v>
      </c>
      <c r="U248" s="52">
        <v>100</v>
      </c>
      <c r="V248" s="52">
        <v>0</v>
      </c>
      <c r="W248" s="52">
        <v>25</v>
      </c>
      <c r="X248" s="110">
        <f t="shared" si="39"/>
        <v>73.59953703703704</v>
      </c>
      <c r="Y248" s="112">
        <f t="shared" si="35"/>
        <v>91.16493222850151</v>
      </c>
      <c r="Z248" s="46">
        <v>82.9425287356322</v>
      </c>
      <c r="AA248" s="46">
        <v>33.333333333333336</v>
      </c>
      <c r="AB248" s="46">
        <v>20</v>
      </c>
      <c r="AC248" s="46">
        <v>52</v>
      </c>
      <c r="AD248" s="46">
        <v>16.853932584269664</v>
      </c>
      <c r="AE248" s="106">
        <f t="shared" si="36"/>
        <v>43.64574454345861</v>
      </c>
      <c r="AF248" s="69">
        <v>47.368421052631575</v>
      </c>
      <c r="AG248" s="69">
        <v>81.25</v>
      </c>
      <c r="AH248" s="69">
        <v>35.294117647058826</v>
      </c>
      <c r="AI248" s="69">
        <v>51.4018691588785</v>
      </c>
      <c r="AJ248" s="113">
        <v>53.828601964642225</v>
      </c>
      <c r="AK248" s="114">
        <v>28.333333333333332</v>
      </c>
      <c r="AL248" s="106">
        <f t="shared" si="37"/>
        <v>28.333333333333332</v>
      </c>
      <c r="AM248" s="115">
        <v>43.29869094708251</v>
      </c>
      <c r="AN248" s="116">
        <f t="shared" si="38"/>
        <v>72.5732568928618</v>
      </c>
    </row>
    <row r="249" spans="1:40" ht="15">
      <c r="A249" s="15">
        <v>15442</v>
      </c>
      <c r="B249" s="16" t="s">
        <v>10</v>
      </c>
      <c r="C249" s="16" t="s">
        <v>356</v>
      </c>
      <c r="D249" s="17">
        <v>6</v>
      </c>
      <c r="E249" s="105">
        <v>81.39446926334404</v>
      </c>
      <c r="F249" s="45">
        <v>82.80474155474154</v>
      </c>
      <c r="G249" s="106">
        <f t="shared" si="30"/>
        <v>81.8645600271432</v>
      </c>
      <c r="H249" s="87">
        <v>52.94</v>
      </c>
      <c r="I249" s="107">
        <f t="shared" si="31"/>
        <v>52.94</v>
      </c>
      <c r="J249" s="108">
        <f t="shared" si="32"/>
        <v>70.29473601628592</v>
      </c>
      <c r="K249" s="109">
        <v>95.65217391304348</v>
      </c>
      <c r="L249" s="56">
        <v>100</v>
      </c>
      <c r="M249" s="110">
        <f t="shared" si="33"/>
        <v>96.61835748792271</v>
      </c>
      <c r="N249" s="111">
        <v>98.51851851851853</v>
      </c>
      <c r="O249" s="52">
        <v>99.69</v>
      </c>
      <c r="P249" s="57">
        <v>90.60356652949245</v>
      </c>
      <c r="Q249" s="58" t="s">
        <v>1</v>
      </c>
      <c r="R249" s="106">
        <f t="shared" si="34"/>
        <v>96.21052583161867</v>
      </c>
      <c r="S249" s="109">
        <v>97.22222222222221</v>
      </c>
      <c r="T249" s="52">
        <v>85.17361111111111</v>
      </c>
      <c r="U249" s="52">
        <v>100</v>
      </c>
      <c r="V249" s="52">
        <v>92.37749546279493</v>
      </c>
      <c r="W249" s="52">
        <v>100</v>
      </c>
      <c r="X249" s="110">
        <f t="shared" si="39"/>
        <v>94.6461452661827</v>
      </c>
      <c r="Y249" s="112">
        <f t="shared" si="35"/>
        <v>95.85674344694861</v>
      </c>
      <c r="Z249" s="46">
        <v>11.86206896551724</v>
      </c>
      <c r="AA249" s="46">
        <v>0</v>
      </c>
      <c r="AB249" s="46">
        <v>20</v>
      </c>
      <c r="AC249" s="46">
        <v>84</v>
      </c>
      <c r="AD249" s="46">
        <v>90</v>
      </c>
      <c r="AE249" s="106">
        <f t="shared" si="36"/>
        <v>39.34051724137931</v>
      </c>
      <c r="AF249" s="69">
        <v>89.47368421052632</v>
      </c>
      <c r="AG249" s="69">
        <v>75</v>
      </c>
      <c r="AH249" s="69">
        <v>47.05882352941176</v>
      </c>
      <c r="AI249" s="69">
        <v>38.31775700934579</v>
      </c>
      <c r="AJ249" s="113">
        <v>62.46256618732097</v>
      </c>
      <c r="AK249" s="114">
        <v>58.333333333333336</v>
      </c>
      <c r="AL249" s="106">
        <f t="shared" si="37"/>
        <v>58.333333333333336</v>
      </c>
      <c r="AM249" s="115">
        <v>49.30496017868789</v>
      </c>
      <c r="AN249" s="116">
        <f t="shared" si="38"/>
        <v>76.77880698033786</v>
      </c>
    </row>
    <row r="250" spans="1:40" ht="15">
      <c r="A250" s="15">
        <v>15455</v>
      </c>
      <c r="B250" s="16" t="s">
        <v>10</v>
      </c>
      <c r="C250" s="16" t="s">
        <v>357</v>
      </c>
      <c r="D250" s="17">
        <v>6</v>
      </c>
      <c r="E250" s="105">
        <v>92.96747241406682</v>
      </c>
      <c r="F250" s="45">
        <v>92.91310541310543</v>
      </c>
      <c r="G250" s="106">
        <f t="shared" si="30"/>
        <v>92.94935008041301</v>
      </c>
      <c r="H250" s="87">
        <v>51.275999999999996</v>
      </c>
      <c r="I250" s="107">
        <f t="shared" si="31"/>
        <v>51.275999999999996</v>
      </c>
      <c r="J250" s="108">
        <f t="shared" si="32"/>
        <v>76.2800100482478</v>
      </c>
      <c r="K250" s="109">
        <v>97.44680851063829</v>
      </c>
      <c r="L250" s="56">
        <v>100</v>
      </c>
      <c r="M250" s="110">
        <f t="shared" si="33"/>
        <v>98.01418439716312</v>
      </c>
      <c r="N250" s="111">
        <v>45.55555555555556</v>
      </c>
      <c r="O250" s="52">
        <v>98.29999999999998</v>
      </c>
      <c r="P250" s="57">
        <v>95.74468085106383</v>
      </c>
      <c r="Q250" s="58" t="s">
        <v>1</v>
      </c>
      <c r="R250" s="106">
        <f t="shared" si="34"/>
        <v>79.81682875295508</v>
      </c>
      <c r="S250" s="109">
        <v>100</v>
      </c>
      <c r="T250" s="52">
        <v>76.82638888888889</v>
      </c>
      <c r="U250" s="52">
        <v>84.72221666666667</v>
      </c>
      <c r="V250" s="52">
        <v>92.60405916752667</v>
      </c>
      <c r="W250" s="52">
        <v>0</v>
      </c>
      <c r="X250" s="110">
        <f t="shared" si="39"/>
        <v>76.96265878482973</v>
      </c>
      <c r="Y250" s="112">
        <f t="shared" si="35"/>
        <v>85.45454239506986</v>
      </c>
      <c r="Z250" s="46">
        <v>52</v>
      </c>
      <c r="AA250" s="46">
        <v>11.111111111111112</v>
      </c>
      <c r="AB250" s="46">
        <v>0</v>
      </c>
      <c r="AC250" s="46">
        <v>0</v>
      </c>
      <c r="AD250" s="46">
        <v>85.0574712643678</v>
      </c>
      <c r="AE250" s="106">
        <f t="shared" si="36"/>
        <v>31.031609195402297</v>
      </c>
      <c r="AF250" s="69">
        <v>0</v>
      </c>
      <c r="AG250" s="69">
        <v>6.25</v>
      </c>
      <c r="AH250" s="69">
        <v>5.88235294117647</v>
      </c>
      <c r="AI250" s="69">
        <v>0.9345794392523363</v>
      </c>
      <c r="AJ250" s="113">
        <v>3.266733095107202</v>
      </c>
      <c r="AK250" s="114">
        <v>58.333333333333336</v>
      </c>
      <c r="AL250" s="106">
        <f t="shared" si="37"/>
        <v>58.333333333333336</v>
      </c>
      <c r="AM250" s="115">
        <v>29.087987062909814</v>
      </c>
      <c r="AN250" s="116">
        <f t="shared" si="38"/>
        <v>66.70966932605744</v>
      </c>
    </row>
    <row r="251" spans="1:40" ht="15">
      <c r="A251" s="15">
        <v>15464</v>
      </c>
      <c r="B251" s="16" t="s">
        <v>10</v>
      </c>
      <c r="C251" s="16" t="s">
        <v>358</v>
      </c>
      <c r="D251" s="17">
        <v>6</v>
      </c>
      <c r="E251" s="105">
        <v>45.50086024705926</v>
      </c>
      <c r="F251" s="45">
        <v>75.19943019943021</v>
      </c>
      <c r="G251" s="106">
        <f t="shared" si="30"/>
        <v>55.40038356451624</v>
      </c>
      <c r="H251" s="87">
        <v>0</v>
      </c>
      <c r="I251" s="107">
        <f t="shared" si="31"/>
        <v>0</v>
      </c>
      <c r="J251" s="108">
        <f t="shared" si="32"/>
        <v>33.24023013870974</v>
      </c>
      <c r="K251" s="109">
        <v>98.31932773109243</v>
      </c>
      <c r="L251" s="56">
        <v>100</v>
      </c>
      <c r="M251" s="110">
        <f t="shared" si="33"/>
        <v>98.69281045751634</v>
      </c>
      <c r="N251" s="111">
        <v>81.11111111111113</v>
      </c>
      <c r="O251" s="52">
        <v>99.33</v>
      </c>
      <c r="P251" s="57">
        <v>95.41284403669725</v>
      </c>
      <c r="Q251" s="58" t="s">
        <v>1</v>
      </c>
      <c r="R251" s="106">
        <f t="shared" si="34"/>
        <v>91.89384880861367</v>
      </c>
      <c r="S251" s="109">
        <v>92.08333333333334</v>
      </c>
      <c r="T251" s="56">
        <v>70.37037037037038</v>
      </c>
      <c r="U251" s="52">
        <v>100</v>
      </c>
      <c r="V251" s="52">
        <v>0</v>
      </c>
      <c r="W251" s="52">
        <v>0</v>
      </c>
      <c r="X251" s="110">
        <f t="shared" si="39"/>
        <v>65.61342592592592</v>
      </c>
      <c r="Y251" s="112">
        <f t="shared" si="35"/>
        <v>85.93173967975855</v>
      </c>
      <c r="Z251" s="46">
        <v>57.51724137931035</v>
      </c>
      <c r="AA251" s="46">
        <v>80.55555555555556</v>
      </c>
      <c r="AB251" s="46">
        <v>0</v>
      </c>
      <c r="AC251" s="46">
        <v>85.6</v>
      </c>
      <c r="AD251" s="46">
        <v>41.11111111111111</v>
      </c>
      <c r="AE251" s="106">
        <f t="shared" si="36"/>
        <v>53.241810344827584</v>
      </c>
      <c r="AF251" s="69">
        <v>73.68421052631578</v>
      </c>
      <c r="AG251" s="69">
        <v>81.25</v>
      </c>
      <c r="AH251" s="69">
        <v>70.58823529411765</v>
      </c>
      <c r="AI251" s="69">
        <v>67.28971962616822</v>
      </c>
      <c r="AJ251" s="113">
        <v>73.2030413616504</v>
      </c>
      <c r="AK251" s="114">
        <v>45</v>
      </c>
      <c r="AL251" s="106">
        <f t="shared" si="37"/>
        <v>45</v>
      </c>
      <c r="AM251" s="115">
        <v>56.91644321368149</v>
      </c>
      <c r="AN251" s="116">
        <f t="shared" si="38"/>
        <v>66.68884883172566</v>
      </c>
    </row>
    <row r="252" spans="1:40" ht="15">
      <c r="A252" s="15">
        <v>15466</v>
      </c>
      <c r="B252" s="16" t="s">
        <v>10</v>
      </c>
      <c r="C252" s="16" t="s">
        <v>359</v>
      </c>
      <c r="D252" s="17">
        <v>6</v>
      </c>
      <c r="E252" s="105">
        <v>41.58706614015144</v>
      </c>
      <c r="F252" s="45">
        <v>84.68711843711844</v>
      </c>
      <c r="G252" s="106">
        <f t="shared" si="30"/>
        <v>55.95375023914044</v>
      </c>
      <c r="H252" s="87">
        <v>43.79</v>
      </c>
      <c r="I252" s="107">
        <f t="shared" si="31"/>
        <v>43.79</v>
      </c>
      <c r="J252" s="108">
        <f t="shared" si="32"/>
        <v>51.08825014348426</v>
      </c>
      <c r="K252" s="109">
        <v>100</v>
      </c>
      <c r="L252" s="56">
        <v>100</v>
      </c>
      <c r="M252" s="110">
        <f t="shared" si="33"/>
        <v>100</v>
      </c>
      <c r="N252" s="111">
        <v>72.22222222222221</v>
      </c>
      <c r="O252" s="52">
        <v>98.68</v>
      </c>
      <c r="P252" s="57">
        <v>98.7128712871287</v>
      </c>
      <c r="Q252" s="58" t="s">
        <v>1</v>
      </c>
      <c r="R252" s="106">
        <f t="shared" si="34"/>
        <v>89.81552802530253</v>
      </c>
      <c r="S252" s="109">
        <v>98.47222222222221</v>
      </c>
      <c r="T252" s="56">
        <v>76.99074074074073</v>
      </c>
      <c r="U252" s="52">
        <v>100</v>
      </c>
      <c r="V252" s="52">
        <v>94.21965317919076</v>
      </c>
      <c r="W252" s="52">
        <v>25</v>
      </c>
      <c r="X252" s="110">
        <f t="shared" si="39"/>
        <v>83.76819738813958</v>
      </c>
      <c r="Y252" s="112">
        <f t="shared" si="35"/>
        <v>91.54679213230148</v>
      </c>
      <c r="Z252" s="46">
        <v>84.04597701149426</v>
      </c>
      <c r="AA252" s="46">
        <v>70.83333333333333</v>
      </c>
      <c r="AB252" s="46">
        <v>60</v>
      </c>
      <c r="AC252" s="46">
        <v>72</v>
      </c>
      <c r="AD252" s="46">
        <v>19.101123595505616</v>
      </c>
      <c r="AE252" s="106">
        <f t="shared" si="36"/>
        <v>62.62420492703087</v>
      </c>
      <c r="AF252" s="69">
        <v>68.42105263157895</v>
      </c>
      <c r="AG252" s="69">
        <v>75</v>
      </c>
      <c r="AH252" s="69">
        <v>52.94117647058824</v>
      </c>
      <c r="AI252" s="69">
        <v>43.925233644859816</v>
      </c>
      <c r="AJ252" s="113">
        <v>60.07186568675675</v>
      </c>
      <c r="AK252" s="114">
        <v>51.66666666666667</v>
      </c>
      <c r="AL252" s="106">
        <f t="shared" si="37"/>
        <v>51.66666666666667</v>
      </c>
      <c r="AM252" s="115">
        <v>59.7520734775516</v>
      </c>
      <c r="AN252" s="116">
        <f t="shared" si="38"/>
        <v>73.91666813811307</v>
      </c>
    </row>
    <row r="253" spans="1:40" ht="15">
      <c r="A253" s="15">
        <v>15469</v>
      </c>
      <c r="B253" s="16" t="s">
        <v>10</v>
      </c>
      <c r="C253" s="16" t="s">
        <v>360</v>
      </c>
      <c r="D253" s="17">
        <v>6</v>
      </c>
      <c r="E253" s="105">
        <v>48.63984253085545</v>
      </c>
      <c r="F253" s="45">
        <v>87.32753357753357</v>
      </c>
      <c r="G253" s="106">
        <f t="shared" si="30"/>
        <v>61.53573954641482</v>
      </c>
      <c r="H253" s="87">
        <v>50.848000000000006</v>
      </c>
      <c r="I253" s="107">
        <f t="shared" si="31"/>
        <v>50.848000000000006</v>
      </c>
      <c r="J253" s="108">
        <f t="shared" si="32"/>
        <v>57.260643727848894</v>
      </c>
      <c r="K253" s="109">
        <v>95.06172839506173</v>
      </c>
      <c r="L253" s="56">
        <v>100</v>
      </c>
      <c r="M253" s="110">
        <f t="shared" si="33"/>
        <v>96.15912208504801</v>
      </c>
      <c r="N253" s="111">
        <v>100</v>
      </c>
      <c r="O253" s="52">
        <v>99.24</v>
      </c>
      <c r="P253" s="57">
        <v>97.29354614850799</v>
      </c>
      <c r="Q253" s="58" t="s">
        <v>1</v>
      </c>
      <c r="R253" s="106">
        <f t="shared" si="34"/>
        <v>98.78273756072173</v>
      </c>
      <c r="S253" s="109">
        <v>97.91666666666666</v>
      </c>
      <c r="T253" s="52">
        <v>81.27083333333334</v>
      </c>
      <c r="U253" s="52">
        <v>100</v>
      </c>
      <c r="V253" s="52">
        <v>0</v>
      </c>
      <c r="W253" s="52">
        <v>25</v>
      </c>
      <c r="X253" s="110">
        <f t="shared" si="39"/>
        <v>72.921875</v>
      </c>
      <c r="Y253" s="112">
        <f t="shared" si="35"/>
        <v>89.56275997004823</v>
      </c>
      <c r="Z253" s="46">
        <v>86.55172413793105</v>
      </c>
      <c r="AA253" s="46">
        <v>22.222222222222225</v>
      </c>
      <c r="AB253" s="46">
        <v>100</v>
      </c>
      <c r="AC253" s="46">
        <v>89.60000000000001</v>
      </c>
      <c r="AD253" s="46">
        <v>73.33333333333333</v>
      </c>
      <c r="AE253" s="106">
        <f t="shared" si="36"/>
        <v>75.10459770114943</v>
      </c>
      <c r="AF253" s="69">
        <v>63.1578947368421</v>
      </c>
      <c r="AG253" s="69">
        <v>81.25</v>
      </c>
      <c r="AH253" s="69">
        <v>76.47058823529412</v>
      </c>
      <c r="AI253" s="69">
        <v>79.43925233644859</v>
      </c>
      <c r="AJ253" s="113">
        <v>75.0794338271462</v>
      </c>
      <c r="AK253" s="114">
        <v>58.333333333333336</v>
      </c>
      <c r="AL253" s="106">
        <f t="shared" si="37"/>
        <v>58.333333333333336</v>
      </c>
      <c r="AM253" s="115">
        <v>71.74363446118535</v>
      </c>
      <c r="AN253" s="116">
        <f t="shared" si="38"/>
        <v>77.7565990689495</v>
      </c>
    </row>
    <row r="254" spans="1:40" ht="15">
      <c r="A254" s="15">
        <v>15476</v>
      </c>
      <c r="B254" s="16" t="s">
        <v>10</v>
      </c>
      <c r="C254" s="16" t="s">
        <v>361</v>
      </c>
      <c r="D254" s="17">
        <v>6</v>
      </c>
      <c r="E254" s="105">
        <v>59.359612559249584</v>
      </c>
      <c r="F254" s="45">
        <v>86.8421855921856</v>
      </c>
      <c r="G254" s="106">
        <f t="shared" si="30"/>
        <v>68.52047023689492</v>
      </c>
      <c r="H254" s="87">
        <v>0</v>
      </c>
      <c r="I254" s="107">
        <f t="shared" si="31"/>
        <v>0</v>
      </c>
      <c r="J254" s="108">
        <f t="shared" si="32"/>
        <v>41.112282142136955</v>
      </c>
      <c r="K254" s="109">
        <v>70.53571428571428</v>
      </c>
      <c r="L254" s="56">
        <v>100</v>
      </c>
      <c r="M254" s="110">
        <f t="shared" si="33"/>
        <v>77.08333333333333</v>
      </c>
      <c r="N254" s="111">
        <v>85.87301587301587</v>
      </c>
      <c r="O254" s="52">
        <v>99.27</v>
      </c>
      <c r="P254" s="57">
        <v>97.15686274509804</v>
      </c>
      <c r="Q254" s="58" t="s">
        <v>1</v>
      </c>
      <c r="R254" s="106">
        <f t="shared" si="34"/>
        <v>94.0411470646592</v>
      </c>
      <c r="S254" s="109">
        <v>95.13888888888889</v>
      </c>
      <c r="T254" s="52">
        <v>73.88888888888889</v>
      </c>
      <c r="U254" s="52">
        <v>64.8148</v>
      </c>
      <c r="V254" s="52">
        <v>0</v>
      </c>
      <c r="W254" s="52">
        <v>25</v>
      </c>
      <c r="X254" s="110">
        <f t="shared" si="39"/>
        <v>61.58564444444444</v>
      </c>
      <c r="Y254" s="112">
        <f t="shared" si="35"/>
        <v>77.55057328291316</v>
      </c>
      <c r="Z254" s="46">
        <v>88.59770114942529</v>
      </c>
      <c r="AA254" s="46">
        <v>66.66666666666667</v>
      </c>
      <c r="AB254" s="46">
        <v>100</v>
      </c>
      <c r="AC254" s="46">
        <v>75.2</v>
      </c>
      <c r="AD254" s="46">
        <v>9.090909090909092</v>
      </c>
      <c r="AE254" s="106">
        <f t="shared" si="36"/>
        <v>69.20397074190178</v>
      </c>
      <c r="AF254" s="69">
        <v>78.94736842105263</v>
      </c>
      <c r="AG254" s="69">
        <v>75</v>
      </c>
      <c r="AH254" s="69">
        <v>70.58823529411765</v>
      </c>
      <c r="AI254" s="69">
        <v>47.66355140186916</v>
      </c>
      <c r="AJ254" s="113">
        <v>68.04978877925986</v>
      </c>
      <c r="AK254" s="114">
        <v>50</v>
      </c>
      <c r="AL254" s="106">
        <f t="shared" si="37"/>
        <v>50</v>
      </c>
      <c r="AM254" s="115">
        <v>65.05539473681691</v>
      </c>
      <c r="AN254" s="116">
        <f t="shared" si="38"/>
        <v>66.51436149092905</v>
      </c>
    </row>
    <row r="255" spans="1:40" ht="15">
      <c r="A255" s="15">
        <v>15480</v>
      </c>
      <c r="B255" s="16" t="s">
        <v>10</v>
      </c>
      <c r="C255" s="16" t="s">
        <v>362</v>
      </c>
      <c r="D255" s="17">
        <v>6</v>
      </c>
      <c r="E255" s="105">
        <v>48.30508321878215</v>
      </c>
      <c r="F255" s="45">
        <v>91.53947903947903</v>
      </c>
      <c r="G255" s="106">
        <f t="shared" si="30"/>
        <v>62.716548492347776</v>
      </c>
      <c r="H255" s="87">
        <v>46.733999999999995</v>
      </c>
      <c r="I255" s="107">
        <f t="shared" si="31"/>
        <v>46.733999999999995</v>
      </c>
      <c r="J255" s="108">
        <f t="shared" si="32"/>
        <v>56.32352909540866</v>
      </c>
      <c r="K255" s="109">
        <v>89.23076923076923</v>
      </c>
      <c r="L255" s="56">
        <v>100</v>
      </c>
      <c r="M255" s="110">
        <f t="shared" si="33"/>
        <v>91.62393162393161</v>
      </c>
      <c r="N255" s="111">
        <v>77.4074074074074</v>
      </c>
      <c r="O255" s="52">
        <v>98.64999999999999</v>
      </c>
      <c r="P255" s="57">
        <v>98.07599807599807</v>
      </c>
      <c r="Q255" s="58" t="s">
        <v>1</v>
      </c>
      <c r="R255" s="106">
        <f t="shared" si="34"/>
        <v>91.32069070165944</v>
      </c>
      <c r="S255" s="109">
        <v>95.83333333333334</v>
      </c>
      <c r="T255" s="52">
        <v>80.27612433862434</v>
      </c>
      <c r="U255" s="52">
        <v>100</v>
      </c>
      <c r="V255" s="52">
        <v>0</v>
      </c>
      <c r="W255" s="52">
        <v>0</v>
      </c>
      <c r="X255" s="110">
        <f t="shared" si="39"/>
        <v>69.02736441798942</v>
      </c>
      <c r="Y255" s="112">
        <f t="shared" si="35"/>
        <v>84.29599302290302</v>
      </c>
      <c r="Z255" s="46">
        <v>50.98850574712643</v>
      </c>
      <c r="AA255" s="46">
        <v>11.111111111111112</v>
      </c>
      <c r="AB255" s="46">
        <v>0</v>
      </c>
      <c r="AC255" s="46">
        <v>34.4</v>
      </c>
      <c r="AD255" s="46">
        <v>53.93258426966292</v>
      </c>
      <c r="AE255" s="106">
        <f t="shared" si="36"/>
        <v>31.392819320676736</v>
      </c>
      <c r="AF255" s="69">
        <v>52.63157894736842</v>
      </c>
      <c r="AG255" s="69">
        <v>75</v>
      </c>
      <c r="AH255" s="69">
        <v>41.17647058823529</v>
      </c>
      <c r="AI255" s="69">
        <v>42.05607476635514</v>
      </c>
      <c r="AJ255" s="113">
        <v>52.71603107548971</v>
      </c>
      <c r="AK255" s="114">
        <v>35</v>
      </c>
      <c r="AL255" s="106">
        <f t="shared" si="37"/>
        <v>35</v>
      </c>
      <c r="AM255" s="115">
        <v>37.80044525782485</v>
      </c>
      <c r="AN255" s="116">
        <f t="shared" si="38"/>
        <v>64.7528359078807</v>
      </c>
    </row>
    <row r="256" spans="1:40" ht="15">
      <c r="A256" s="15">
        <v>15491</v>
      </c>
      <c r="B256" s="16" t="s">
        <v>10</v>
      </c>
      <c r="C256" s="16" t="s">
        <v>363</v>
      </c>
      <c r="D256" s="17">
        <v>4</v>
      </c>
      <c r="E256" s="105">
        <v>64.41427006031671</v>
      </c>
      <c r="F256" s="45">
        <v>82.86935286935288</v>
      </c>
      <c r="G256" s="106">
        <f t="shared" si="30"/>
        <v>70.56596432999542</v>
      </c>
      <c r="H256" s="87">
        <v>8.04</v>
      </c>
      <c r="I256" s="107">
        <f t="shared" si="31"/>
        <v>8.04</v>
      </c>
      <c r="J256" s="108">
        <f t="shared" si="32"/>
        <v>45.555578597997254</v>
      </c>
      <c r="K256" s="109">
        <v>94.58333333333333</v>
      </c>
      <c r="L256" s="56">
        <v>100</v>
      </c>
      <c r="M256" s="110">
        <f t="shared" si="33"/>
        <v>95.78703703703704</v>
      </c>
      <c r="N256" s="111">
        <v>85.23809523809524</v>
      </c>
      <c r="O256" s="52">
        <v>99.52</v>
      </c>
      <c r="P256" s="57">
        <v>95.42178889359899</v>
      </c>
      <c r="Q256" s="58" t="s">
        <v>1</v>
      </c>
      <c r="R256" s="106">
        <f t="shared" si="34"/>
        <v>93.33492390137064</v>
      </c>
      <c r="S256" s="109">
        <v>96.80555555555556</v>
      </c>
      <c r="T256" s="52">
        <v>91.66666666666669</v>
      </c>
      <c r="U256" s="52">
        <v>100</v>
      </c>
      <c r="V256" s="52">
        <v>0</v>
      </c>
      <c r="W256" s="52">
        <v>25</v>
      </c>
      <c r="X256" s="110">
        <f t="shared" si="39"/>
        <v>75.24305555555556</v>
      </c>
      <c r="Y256" s="112">
        <f t="shared" si="35"/>
        <v>88.42828675954972</v>
      </c>
      <c r="Z256" s="46">
        <v>89.67816091954023</v>
      </c>
      <c r="AA256" s="46">
        <v>75.00000000000001</v>
      </c>
      <c r="AB256" s="46">
        <v>0</v>
      </c>
      <c r="AC256" s="46">
        <v>72.8</v>
      </c>
      <c r="AD256" s="46">
        <v>17.02127659574468</v>
      </c>
      <c r="AE256" s="106">
        <f t="shared" si="36"/>
        <v>53.32352959158718</v>
      </c>
      <c r="AF256" s="69">
        <v>84.21052631578947</v>
      </c>
      <c r="AG256" s="69">
        <v>81.25</v>
      </c>
      <c r="AH256" s="69">
        <v>47.05882352941176</v>
      </c>
      <c r="AI256" s="69">
        <v>61.6822429906542</v>
      </c>
      <c r="AJ256" s="113">
        <v>68.55039820896386</v>
      </c>
      <c r="AK256" s="114">
        <v>41.66666666666667</v>
      </c>
      <c r="AL256" s="106">
        <f t="shared" si="37"/>
        <v>41.66666666666667</v>
      </c>
      <c r="AM256" s="115">
        <v>55.052655304570195</v>
      </c>
      <c r="AN256" s="116">
        <f t="shared" si="38"/>
        <v>69.84105569074538</v>
      </c>
    </row>
    <row r="257" spans="1:40" ht="15">
      <c r="A257" s="15">
        <v>15494</v>
      </c>
      <c r="B257" s="16" t="s">
        <v>10</v>
      </c>
      <c r="C257" s="16" t="s">
        <v>364</v>
      </c>
      <c r="D257" s="17">
        <v>6</v>
      </c>
      <c r="E257" s="105">
        <v>46.83475115896443</v>
      </c>
      <c r="F257" s="45">
        <v>78.12169312169313</v>
      </c>
      <c r="G257" s="106">
        <f t="shared" si="30"/>
        <v>57.26373181320733</v>
      </c>
      <c r="H257" s="87">
        <v>0</v>
      </c>
      <c r="I257" s="107">
        <f t="shared" si="31"/>
        <v>0</v>
      </c>
      <c r="J257" s="108">
        <f t="shared" si="32"/>
        <v>34.358239087924396</v>
      </c>
      <c r="K257" s="109">
        <v>81.81818181818181</v>
      </c>
      <c r="L257" s="56">
        <v>100</v>
      </c>
      <c r="M257" s="110">
        <f t="shared" si="33"/>
        <v>85.85858585858585</v>
      </c>
      <c r="N257" s="111">
        <v>100</v>
      </c>
      <c r="O257" s="52">
        <v>99.80999999999999</v>
      </c>
      <c r="P257" s="57">
        <v>98.69158878504672</v>
      </c>
      <c r="Q257" s="58" t="s">
        <v>1</v>
      </c>
      <c r="R257" s="106">
        <f t="shared" si="34"/>
        <v>99.43834176401867</v>
      </c>
      <c r="S257" s="109">
        <v>97.91666666666666</v>
      </c>
      <c r="T257" s="52">
        <v>91.29781194885362</v>
      </c>
      <c r="U257" s="52">
        <v>100</v>
      </c>
      <c r="V257" s="52">
        <v>0</v>
      </c>
      <c r="W257" s="52">
        <v>0</v>
      </c>
      <c r="X257" s="110">
        <f t="shared" si="39"/>
        <v>72.30361965388008</v>
      </c>
      <c r="Y257" s="112">
        <f t="shared" si="35"/>
        <v>85.86651856281851</v>
      </c>
      <c r="Z257" s="46">
        <v>50.57471264367816</v>
      </c>
      <c r="AA257" s="46">
        <v>83.33333333333333</v>
      </c>
      <c r="AB257" s="46">
        <v>80</v>
      </c>
      <c r="AC257" s="46">
        <v>52.800000000000004</v>
      </c>
      <c r="AD257" s="46">
        <v>53.333333333333336</v>
      </c>
      <c r="AE257" s="106">
        <f t="shared" si="36"/>
        <v>63.16867816091954</v>
      </c>
      <c r="AF257" s="69">
        <v>21.052631578947366</v>
      </c>
      <c r="AG257" s="69">
        <v>75</v>
      </c>
      <c r="AH257" s="69">
        <v>47.05882352941176</v>
      </c>
      <c r="AI257" s="69">
        <v>36.44859813084112</v>
      </c>
      <c r="AJ257" s="113">
        <v>44.89001330980007</v>
      </c>
      <c r="AK257" s="114">
        <v>41.66666666666667</v>
      </c>
      <c r="AL257" s="106">
        <f t="shared" si="37"/>
        <v>41.66666666666667</v>
      </c>
      <c r="AM257" s="115">
        <v>53.99396523510377</v>
      </c>
      <c r="AN257" s="116">
        <f t="shared" si="38"/>
        <v>66.00309666952526</v>
      </c>
    </row>
    <row r="258" spans="1:40" ht="15">
      <c r="A258" s="15">
        <v>15500</v>
      </c>
      <c r="B258" s="16" t="s">
        <v>10</v>
      </c>
      <c r="C258" s="16" t="s">
        <v>365</v>
      </c>
      <c r="D258" s="17">
        <v>6</v>
      </c>
      <c r="E258" s="105">
        <v>68.86686217821719</v>
      </c>
      <c r="F258" s="45">
        <v>85.58353683353684</v>
      </c>
      <c r="G258" s="106">
        <f aca="true" t="shared" si="40" ref="G258:G321">(E258*(8/12))+(F258*(4/12))</f>
        <v>74.43908706332374</v>
      </c>
      <c r="H258" s="87">
        <v>37.242</v>
      </c>
      <c r="I258" s="107">
        <f aca="true" t="shared" si="41" ref="I258:I321">H258</f>
        <v>37.242</v>
      </c>
      <c r="J258" s="108">
        <f aca="true" t="shared" si="42" ref="J258:J321">(G258*(12/20))+(I258*(8/20))</f>
        <v>59.56025223799424</v>
      </c>
      <c r="K258" s="109">
        <v>93.13725490196079</v>
      </c>
      <c r="L258" s="56">
        <v>100</v>
      </c>
      <c r="M258" s="110">
        <f aca="true" t="shared" si="43" ref="M258:M321">(K258*(14/18))+(L258*(4/18))</f>
        <v>94.66230936819173</v>
      </c>
      <c r="N258" s="111">
        <v>92.85714285714285</v>
      </c>
      <c r="O258" s="52">
        <v>98.19</v>
      </c>
      <c r="P258" s="57">
        <v>97.28395061728395</v>
      </c>
      <c r="Q258" s="58" t="s">
        <v>1</v>
      </c>
      <c r="R258" s="106">
        <f aca="true" t="shared" si="44" ref="R258:R321">IF((Q258=("N/A")),((N258*(5.33/16))+(O258*(5.33/16))+(P258*(5.33/16))),((N258*(4/16))+(O258*(4/16))+(P258*(4/16))+(Q258*(4/16))))</f>
        <v>96.05029551366843</v>
      </c>
      <c r="S258" s="109">
        <v>97.77777777777779</v>
      </c>
      <c r="T258" s="52">
        <v>82.98611111111111</v>
      </c>
      <c r="U258" s="52">
        <v>100</v>
      </c>
      <c r="V258" s="52">
        <v>0</v>
      </c>
      <c r="W258" s="52">
        <v>25</v>
      </c>
      <c r="X258" s="110">
        <f t="shared" si="39"/>
        <v>73.31597222222223</v>
      </c>
      <c r="Y258" s="112">
        <f aca="true" t="shared" si="45" ref="Y258:Y321">(M258*(18/50))+(R258*(16/50))+(X258*(16/50))</f>
        <v>88.27563704803403</v>
      </c>
      <c r="Z258" s="46">
        <v>48.206896551724135</v>
      </c>
      <c r="AA258" s="46">
        <v>38.88888888888889</v>
      </c>
      <c r="AB258" s="46">
        <v>0</v>
      </c>
      <c r="AC258" s="46">
        <v>48</v>
      </c>
      <c r="AD258" s="46">
        <v>62.37623762376238</v>
      </c>
      <c r="AE258" s="106">
        <f aca="true" t="shared" si="46" ref="AE258:AE321">((Z258*(4/16))+(AA258*(3/16))+(AB258*(3/16))+(AC258*(3/16))+(AD258*(3/16)))</f>
        <v>40.03893535905315</v>
      </c>
      <c r="AF258" s="69">
        <v>26.31578947368421</v>
      </c>
      <c r="AG258" s="69">
        <v>81.25</v>
      </c>
      <c r="AH258" s="69">
        <v>58.82352941176471</v>
      </c>
      <c r="AI258" s="69">
        <v>32.71028037383177</v>
      </c>
      <c r="AJ258" s="113">
        <v>49.774899814820174</v>
      </c>
      <c r="AK258" s="114">
        <v>51.66666666666667</v>
      </c>
      <c r="AL258" s="106">
        <f aca="true" t="shared" si="47" ref="AL258:AL321">AK258</f>
        <v>51.66666666666667</v>
      </c>
      <c r="AM258" s="115">
        <v>44.96073880878039</v>
      </c>
      <c r="AN258" s="116">
        <f aca="true" t="shared" si="48" ref="AN258:AN321">(J258*(20/100))+(Y258*(50/100))+(AM258*(30/100))</f>
        <v>69.53809061424998</v>
      </c>
    </row>
    <row r="259" spans="1:40" ht="15">
      <c r="A259" s="15">
        <v>15507</v>
      </c>
      <c r="B259" s="16" t="s">
        <v>10</v>
      </c>
      <c r="C259" s="16" t="s">
        <v>366</v>
      </c>
      <c r="D259" s="17">
        <v>6</v>
      </c>
      <c r="E259" s="105">
        <v>59.728225899817865</v>
      </c>
      <c r="F259" s="45">
        <v>67.77421652421653</v>
      </c>
      <c r="G259" s="106">
        <f t="shared" si="40"/>
        <v>62.41022277461741</v>
      </c>
      <c r="H259" s="87">
        <v>0</v>
      </c>
      <c r="I259" s="107">
        <f t="shared" si="41"/>
        <v>0</v>
      </c>
      <c r="J259" s="108">
        <f t="shared" si="42"/>
        <v>37.44613366477044</v>
      </c>
      <c r="K259" s="109">
        <v>76.14678899082568</v>
      </c>
      <c r="L259" s="56">
        <v>100</v>
      </c>
      <c r="M259" s="110">
        <f t="shared" si="43"/>
        <v>81.44750254841998</v>
      </c>
      <c r="N259" s="111">
        <v>100</v>
      </c>
      <c r="O259" s="52">
        <v>98.97</v>
      </c>
      <c r="P259" s="57">
        <v>98.37045084193373</v>
      </c>
      <c r="Q259" s="58" t="s">
        <v>1</v>
      </c>
      <c r="R259" s="106">
        <f t="shared" si="44"/>
        <v>99.05153768671917</v>
      </c>
      <c r="S259" s="109">
        <v>98.61111111111111</v>
      </c>
      <c r="T259" s="52">
        <v>81.90972222222221</v>
      </c>
      <c r="U259" s="52">
        <v>100</v>
      </c>
      <c r="V259" s="52">
        <v>0</v>
      </c>
      <c r="W259" s="52">
        <v>15</v>
      </c>
      <c r="X259" s="110">
        <f aca="true" t="shared" si="49" ref="X259:X322">(S259*(4/16))+(T259*(4/16))+(U259*(4/16))+(V259*(2/16))+(W259*(2/16))</f>
        <v>72.00520833333333</v>
      </c>
      <c r="Y259" s="112">
        <f t="shared" si="45"/>
        <v>84.05925964384798</v>
      </c>
      <c r="Z259" s="46">
        <v>49.77011494252874</v>
      </c>
      <c r="AA259" s="46">
        <v>33.333333333333336</v>
      </c>
      <c r="AB259" s="46">
        <v>0</v>
      </c>
      <c r="AC259" s="46">
        <v>58.4</v>
      </c>
      <c r="AD259" s="46">
        <v>82.02247191011236</v>
      </c>
      <c r="AE259" s="106">
        <f t="shared" si="46"/>
        <v>45.02174221877826</v>
      </c>
      <c r="AF259" s="69">
        <v>68.42105263157895</v>
      </c>
      <c r="AG259" s="69">
        <v>81.25</v>
      </c>
      <c r="AH259" s="69">
        <v>70.58823529411765</v>
      </c>
      <c r="AI259" s="69">
        <v>45.794392523364486</v>
      </c>
      <c r="AJ259" s="113">
        <v>66.51342011226528</v>
      </c>
      <c r="AK259" s="114">
        <v>35</v>
      </c>
      <c r="AL259" s="106">
        <f t="shared" si="47"/>
        <v>35</v>
      </c>
      <c r="AM259" s="115">
        <v>48.74850787995248</v>
      </c>
      <c r="AN259" s="116">
        <f t="shared" si="48"/>
        <v>64.14340891886383</v>
      </c>
    </row>
    <row r="260" spans="1:40" ht="15">
      <c r="A260" s="15">
        <v>15511</v>
      </c>
      <c r="B260" s="16" t="s">
        <v>10</v>
      </c>
      <c r="C260" s="16" t="s">
        <v>367</v>
      </c>
      <c r="D260" s="17">
        <v>6</v>
      </c>
      <c r="E260" s="105">
        <v>59.904953502820156</v>
      </c>
      <c r="F260" s="45">
        <v>82.83475783475784</v>
      </c>
      <c r="G260" s="106">
        <f t="shared" si="40"/>
        <v>67.54822161346604</v>
      </c>
      <c r="H260" s="87">
        <v>37.686</v>
      </c>
      <c r="I260" s="107">
        <f t="shared" si="41"/>
        <v>37.686</v>
      </c>
      <c r="J260" s="108">
        <f t="shared" si="42"/>
        <v>55.60333296807963</v>
      </c>
      <c r="K260" s="109">
        <v>100</v>
      </c>
      <c r="L260" s="56">
        <v>100</v>
      </c>
      <c r="M260" s="110">
        <f t="shared" si="43"/>
        <v>100</v>
      </c>
      <c r="N260" s="111">
        <v>98.88888888888889</v>
      </c>
      <c r="O260" s="52">
        <v>99.19000000000001</v>
      </c>
      <c r="P260" s="57">
        <v>99.74683544303798</v>
      </c>
      <c r="Q260" s="58" t="s">
        <v>1</v>
      </c>
      <c r="R260" s="106">
        <f t="shared" si="44"/>
        <v>99.21319441807314</v>
      </c>
      <c r="S260" s="109">
        <v>98.61111111111111</v>
      </c>
      <c r="T260" s="52">
        <v>73.05555555555554</v>
      </c>
      <c r="U260" s="52">
        <v>100</v>
      </c>
      <c r="V260" s="52">
        <v>93.07628524046434</v>
      </c>
      <c r="W260" s="52">
        <v>25</v>
      </c>
      <c r="X260" s="110">
        <f t="shared" si="49"/>
        <v>82.6762023217247</v>
      </c>
      <c r="Y260" s="112">
        <f t="shared" si="45"/>
        <v>94.20460695673532</v>
      </c>
      <c r="Z260" s="46">
        <v>92.4367816091954</v>
      </c>
      <c r="AA260" s="46">
        <v>22.222222222222225</v>
      </c>
      <c r="AB260" s="46">
        <v>0</v>
      </c>
      <c r="AC260" s="46">
        <v>48.8</v>
      </c>
      <c r="AD260" s="46">
        <v>11.76470588235294</v>
      </c>
      <c r="AE260" s="106">
        <f t="shared" si="46"/>
        <v>38.63174442190669</v>
      </c>
      <c r="AF260" s="69">
        <v>21.052631578947366</v>
      </c>
      <c r="AG260" s="69">
        <v>75</v>
      </c>
      <c r="AH260" s="69">
        <v>23.52941176470588</v>
      </c>
      <c r="AI260" s="69">
        <v>42.99065420560748</v>
      </c>
      <c r="AJ260" s="113">
        <v>40.643174387315185</v>
      </c>
      <c r="AK260" s="114">
        <v>58.333333333333336</v>
      </c>
      <c r="AL260" s="106">
        <f t="shared" si="47"/>
        <v>58.333333333333336</v>
      </c>
      <c r="AM260" s="115">
        <v>43.10844352830095</v>
      </c>
      <c r="AN260" s="116">
        <f t="shared" si="48"/>
        <v>71.15550313047387</v>
      </c>
    </row>
    <row r="261" spans="1:40" ht="15">
      <c r="A261" s="15">
        <v>15514</v>
      </c>
      <c r="B261" s="16" t="s">
        <v>10</v>
      </c>
      <c r="C261" s="16" t="s">
        <v>368</v>
      </c>
      <c r="D261" s="17">
        <v>6</v>
      </c>
      <c r="E261" s="105">
        <v>54.51454392324337</v>
      </c>
      <c r="F261" s="45">
        <v>76.57051282051282</v>
      </c>
      <c r="G261" s="106">
        <f t="shared" si="40"/>
        <v>61.86653355566652</v>
      </c>
      <c r="H261" s="87">
        <v>0</v>
      </c>
      <c r="I261" s="107">
        <f t="shared" si="41"/>
        <v>0</v>
      </c>
      <c r="J261" s="108">
        <f t="shared" si="42"/>
        <v>37.11992013339991</v>
      </c>
      <c r="K261" s="109">
        <v>5.181347150259064</v>
      </c>
      <c r="L261" s="56">
        <v>100</v>
      </c>
      <c r="M261" s="110">
        <f t="shared" si="43"/>
        <v>26.252158894645937</v>
      </c>
      <c r="N261" s="111">
        <v>97.77777777777777</v>
      </c>
      <c r="O261" s="52">
        <v>99.89</v>
      </c>
      <c r="P261" s="57">
        <v>98.76543209876543</v>
      </c>
      <c r="Q261" s="58" t="s">
        <v>1</v>
      </c>
      <c r="R261" s="106">
        <f t="shared" si="44"/>
        <v>98.74931304012347</v>
      </c>
      <c r="S261" s="109">
        <v>97.91666666666666</v>
      </c>
      <c r="T261" s="52">
        <v>68.05555555555554</v>
      </c>
      <c r="U261" s="52">
        <v>67.12961666666666</v>
      </c>
      <c r="V261" s="52">
        <v>0</v>
      </c>
      <c r="W261" s="52">
        <v>25</v>
      </c>
      <c r="X261" s="110">
        <f t="shared" si="49"/>
        <v>61.400459722222216</v>
      </c>
      <c r="Y261" s="112">
        <f t="shared" si="45"/>
        <v>60.69870448602316</v>
      </c>
      <c r="Z261" s="46">
        <v>53.333333333333336</v>
      </c>
      <c r="AA261" s="46">
        <v>19.444444444444446</v>
      </c>
      <c r="AB261" s="46">
        <v>0</v>
      </c>
      <c r="AC261" s="46">
        <v>76</v>
      </c>
      <c r="AD261" s="46">
        <v>43.333333333333336</v>
      </c>
      <c r="AE261" s="106">
        <f t="shared" si="46"/>
        <v>39.35416666666667</v>
      </c>
      <c r="AF261" s="69">
        <v>52.63157894736842</v>
      </c>
      <c r="AG261" s="69">
        <v>81.25</v>
      </c>
      <c r="AH261" s="69">
        <v>64.70588235294117</v>
      </c>
      <c r="AI261" s="69">
        <v>35.51401869158878</v>
      </c>
      <c r="AJ261" s="113">
        <v>58.52536999797459</v>
      </c>
      <c r="AK261" s="114">
        <v>45</v>
      </c>
      <c r="AL261" s="106">
        <f t="shared" si="47"/>
        <v>45</v>
      </c>
      <c r="AM261" s="115">
        <v>45.59565422168212</v>
      </c>
      <c r="AN261" s="116">
        <f t="shared" si="48"/>
        <v>51.4520325361962</v>
      </c>
    </row>
    <row r="262" spans="1:40" ht="15">
      <c r="A262" s="15">
        <v>15516</v>
      </c>
      <c r="B262" s="16" t="s">
        <v>10</v>
      </c>
      <c r="C262" s="16" t="s">
        <v>369</v>
      </c>
      <c r="D262" s="17">
        <v>5</v>
      </c>
      <c r="E262" s="105">
        <v>57.68232417914814</v>
      </c>
      <c r="F262" s="45">
        <v>92.01923076923076</v>
      </c>
      <c r="G262" s="106">
        <f t="shared" si="40"/>
        <v>69.12795970917568</v>
      </c>
      <c r="H262" s="87">
        <v>48.432</v>
      </c>
      <c r="I262" s="107">
        <f t="shared" si="41"/>
        <v>48.432</v>
      </c>
      <c r="J262" s="108">
        <f t="shared" si="42"/>
        <v>60.84957582550541</v>
      </c>
      <c r="K262" s="109">
        <v>87.2495446265938</v>
      </c>
      <c r="L262" s="56">
        <v>100</v>
      </c>
      <c r="M262" s="110">
        <f t="shared" si="43"/>
        <v>90.08297915401741</v>
      </c>
      <c r="N262" s="111">
        <v>98.88888888888889</v>
      </c>
      <c r="O262" s="52">
        <v>99.87</v>
      </c>
      <c r="P262" s="57">
        <v>99.06410030019424</v>
      </c>
      <c r="Q262" s="58" t="s">
        <v>1</v>
      </c>
      <c r="R262" s="106">
        <f t="shared" si="44"/>
        <v>99.21228327361331</v>
      </c>
      <c r="S262" s="109">
        <v>99.30555555555554</v>
      </c>
      <c r="T262" s="52">
        <v>79.44444444444444</v>
      </c>
      <c r="U262" s="52">
        <v>98.14813333333332</v>
      </c>
      <c r="V262" s="52">
        <v>0</v>
      </c>
      <c r="W262" s="52">
        <v>25</v>
      </c>
      <c r="X262" s="110">
        <f t="shared" si="49"/>
        <v>72.34953333333333</v>
      </c>
      <c r="Y262" s="112">
        <f t="shared" si="45"/>
        <v>87.3296538096692</v>
      </c>
      <c r="Z262" s="46">
        <v>25.517241379310345</v>
      </c>
      <c r="AA262" s="46">
        <v>0</v>
      </c>
      <c r="AB262" s="46">
        <v>60</v>
      </c>
      <c r="AC262" s="46">
        <v>52.800000000000004</v>
      </c>
      <c r="AD262" s="46">
        <v>56.25</v>
      </c>
      <c r="AE262" s="106">
        <f t="shared" si="46"/>
        <v>38.076185344827586</v>
      </c>
      <c r="AF262" s="69">
        <v>84.21052631578947</v>
      </c>
      <c r="AG262" s="69">
        <v>81.25</v>
      </c>
      <c r="AH262" s="69">
        <v>64.70588235294117</v>
      </c>
      <c r="AI262" s="69">
        <v>44.85981308411215</v>
      </c>
      <c r="AJ262" s="113">
        <v>68.7565554382107</v>
      </c>
      <c r="AK262" s="114">
        <v>38.333333333333336</v>
      </c>
      <c r="AL262" s="106">
        <f t="shared" si="47"/>
        <v>38.333333333333336</v>
      </c>
      <c r="AM262" s="115">
        <v>46.3090469674309</v>
      </c>
      <c r="AN262" s="116">
        <f t="shared" si="48"/>
        <v>69.72745616016495</v>
      </c>
    </row>
    <row r="263" spans="1:40" ht="15">
      <c r="A263" s="15">
        <v>15518</v>
      </c>
      <c r="B263" s="16" t="s">
        <v>10</v>
      </c>
      <c r="C263" s="16" t="s">
        <v>370</v>
      </c>
      <c r="D263" s="17">
        <v>6</v>
      </c>
      <c r="E263" s="105">
        <v>21.522840589537502</v>
      </c>
      <c r="F263" s="45">
        <v>91.20319495319494</v>
      </c>
      <c r="G263" s="106">
        <f t="shared" si="40"/>
        <v>44.749625377423314</v>
      </c>
      <c r="H263" s="87">
        <v>39.762</v>
      </c>
      <c r="I263" s="107">
        <f t="shared" si="41"/>
        <v>39.762</v>
      </c>
      <c r="J263" s="108">
        <f t="shared" si="42"/>
        <v>42.754575226453994</v>
      </c>
      <c r="K263" s="109">
        <v>19.047619047619047</v>
      </c>
      <c r="L263" s="56">
        <v>100</v>
      </c>
      <c r="M263" s="110">
        <f t="shared" si="43"/>
        <v>37.03703703703704</v>
      </c>
      <c r="N263" s="111">
        <v>100</v>
      </c>
      <c r="O263" s="52">
        <v>99.68</v>
      </c>
      <c r="P263" s="57">
        <v>97.84482758620689</v>
      </c>
      <c r="Q263" s="58" t="s">
        <v>1</v>
      </c>
      <c r="R263" s="106">
        <f t="shared" si="44"/>
        <v>99.11295818965516</v>
      </c>
      <c r="S263" s="109">
        <v>99.30555555555554</v>
      </c>
      <c r="T263" s="52">
        <v>70.74652777777777</v>
      </c>
      <c r="U263" s="52">
        <v>80.55555</v>
      </c>
      <c r="V263" s="52">
        <v>0</v>
      </c>
      <c r="W263" s="52">
        <v>0</v>
      </c>
      <c r="X263" s="110">
        <f t="shared" si="49"/>
        <v>62.651908333333324</v>
      </c>
      <c r="Y263" s="112">
        <f t="shared" si="45"/>
        <v>65.09809062068965</v>
      </c>
      <c r="Z263" s="46">
        <v>45.747126436781606</v>
      </c>
      <c r="AA263" s="46">
        <v>50.00000000000001</v>
      </c>
      <c r="AB263" s="46">
        <v>20</v>
      </c>
      <c r="AC263" s="46">
        <v>50.4</v>
      </c>
      <c r="AD263" s="46">
        <v>12.222222222222221</v>
      </c>
      <c r="AE263" s="106">
        <f t="shared" si="46"/>
        <v>36.30344827586207</v>
      </c>
      <c r="AF263" s="69">
        <v>31.57894736842105</v>
      </c>
      <c r="AG263" s="69">
        <v>18.75</v>
      </c>
      <c r="AH263" s="69">
        <v>11.76470588235294</v>
      </c>
      <c r="AI263" s="69">
        <v>28.037383177570092</v>
      </c>
      <c r="AJ263" s="113">
        <v>22.532759107086022</v>
      </c>
      <c r="AK263" s="114">
        <v>28.333333333333332</v>
      </c>
      <c r="AL263" s="106">
        <f t="shared" si="47"/>
        <v>28.333333333333332</v>
      </c>
      <c r="AM263" s="115">
        <v>31.037241509016045</v>
      </c>
      <c r="AN263" s="116">
        <f t="shared" si="48"/>
        <v>50.41113280834044</v>
      </c>
    </row>
    <row r="264" spans="1:40" ht="15">
      <c r="A264" s="15">
        <v>15522</v>
      </c>
      <c r="B264" s="16" t="s">
        <v>10</v>
      </c>
      <c r="C264" s="16" t="s">
        <v>371</v>
      </c>
      <c r="D264" s="17">
        <v>6</v>
      </c>
      <c r="E264" s="105">
        <v>53.426085106665866</v>
      </c>
      <c r="F264" s="45">
        <v>77.46235246235247</v>
      </c>
      <c r="G264" s="106">
        <f t="shared" si="40"/>
        <v>61.43817422522807</v>
      </c>
      <c r="H264" s="87">
        <v>0</v>
      </c>
      <c r="I264" s="107">
        <f t="shared" si="41"/>
        <v>0</v>
      </c>
      <c r="J264" s="108">
        <f t="shared" si="42"/>
        <v>36.86290453513684</v>
      </c>
      <c r="K264" s="109">
        <v>76.59574468085107</v>
      </c>
      <c r="L264" s="56">
        <v>100</v>
      </c>
      <c r="M264" s="110">
        <f t="shared" si="43"/>
        <v>81.79669030732862</v>
      </c>
      <c r="N264" s="111">
        <v>83.65079365079366</v>
      </c>
      <c r="O264" s="52">
        <v>99.82999999999998</v>
      </c>
      <c r="P264" s="57">
        <v>97.61904761904762</v>
      </c>
      <c r="Q264" s="58" t="s">
        <v>1</v>
      </c>
      <c r="R264" s="106">
        <f t="shared" si="44"/>
        <v>93.64138462301588</v>
      </c>
      <c r="S264" s="109">
        <v>88.75</v>
      </c>
      <c r="T264" s="52">
        <v>56.52777777777777</v>
      </c>
      <c r="U264" s="52">
        <v>83.33333333333333</v>
      </c>
      <c r="V264" s="52">
        <v>0</v>
      </c>
      <c r="W264" s="52">
        <v>0</v>
      </c>
      <c r="X264" s="110">
        <f t="shared" si="49"/>
        <v>57.15277777777777</v>
      </c>
      <c r="Y264" s="112">
        <f t="shared" si="45"/>
        <v>77.70094047889228</v>
      </c>
      <c r="Z264" s="46">
        <v>56.666666666666664</v>
      </c>
      <c r="AA264" s="46">
        <v>80.55555555555556</v>
      </c>
      <c r="AB264" s="46">
        <v>0</v>
      </c>
      <c r="AC264" s="46">
        <v>36.8</v>
      </c>
      <c r="AD264" s="46">
        <v>10</v>
      </c>
      <c r="AE264" s="106">
        <f t="shared" si="46"/>
        <v>38.045833333333334</v>
      </c>
      <c r="AF264" s="69">
        <v>52.63157894736842</v>
      </c>
      <c r="AG264" s="69">
        <v>50</v>
      </c>
      <c r="AH264" s="69">
        <v>58.82352941176471</v>
      </c>
      <c r="AI264" s="69">
        <v>44.85981308411215</v>
      </c>
      <c r="AJ264" s="113">
        <v>51.57873036081132</v>
      </c>
      <c r="AK264" s="114">
        <v>36.666666666666664</v>
      </c>
      <c r="AL264" s="106">
        <f t="shared" si="47"/>
        <v>36.666666666666664</v>
      </c>
      <c r="AM264" s="115">
        <v>41.3787725406608</v>
      </c>
      <c r="AN264" s="116">
        <f t="shared" si="48"/>
        <v>58.636682908671744</v>
      </c>
    </row>
    <row r="265" spans="1:40" ht="15">
      <c r="A265" s="15">
        <v>15531</v>
      </c>
      <c r="B265" s="16" t="s">
        <v>10</v>
      </c>
      <c r="C265" s="16" t="s">
        <v>372</v>
      </c>
      <c r="D265" s="17">
        <v>6</v>
      </c>
      <c r="E265" s="105">
        <v>67.20540860935684</v>
      </c>
      <c r="F265" s="45">
        <v>92.58547008547006</v>
      </c>
      <c r="G265" s="106">
        <f t="shared" si="40"/>
        <v>75.66542910139458</v>
      </c>
      <c r="H265" s="87">
        <v>41.452000000000005</v>
      </c>
      <c r="I265" s="107">
        <f t="shared" si="41"/>
        <v>41.452000000000005</v>
      </c>
      <c r="J265" s="108">
        <f t="shared" si="42"/>
        <v>61.98005746083675</v>
      </c>
      <c r="K265" s="109">
        <v>100</v>
      </c>
      <c r="L265" s="56">
        <v>100</v>
      </c>
      <c r="M265" s="110">
        <f t="shared" si="43"/>
        <v>100</v>
      </c>
      <c r="N265" s="111">
        <v>99.2857142857143</v>
      </c>
      <c r="O265" s="52">
        <v>99.47999999999999</v>
      </c>
      <c r="P265" s="57">
        <v>91.29574678536103</v>
      </c>
      <c r="Q265" s="58">
        <v>100</v>
      </c>
      <c r="R265" s="106">
        <f t="shared" si="44"/>
        <v>97.51536526776883</v>
      </c>
      <c r="S265" s="109">
        <v>95.69444444444444</v>
      </c>
      <c r="T265" s="52">
        <v>79.90740740740742</v>
      </c>
      <c r="U265" s="52">
        <v>100</v>
      </c>
      <c r="V265" s="52">
        <v>88.09523809523809</v>
      </c>
      <c r="W265" s="52">
        <v>25</v>
      </c>
      <c r="X265" s="110">
        <f t="shared" si="49"/>
        <v>83.03736772486772</v>
      </c>
      <c r="Y265" s="112">
        <f t="shared" si="45"/>
        <v>93.77687455764371</v>
      </c>
      <c r="Z265" s="46">
        <v>48.91954022988506</v>
      </c>
      <c r="AA265" s="46">
        <v>68.75</v>
      </c>
      <c r="AB265" s="46">
        <v>100</v>
      </c>
      <c r="AC265" s="46">
        <v>87.2</v>
      </c>
      <c r="AD265" s="46">
        <v>84.26966292134831</v>
      </c>
      <c r="AE265" s="106">
        <f t="shared" si="46"/>
        <v>76.02107185522408</v>
      </c>
      <c r="AF265" s="69">
        <v>63.1578947368421</v>
      </c>
      <c r="AG265" s="69">
        <v>81.25</v>
      </c>
      <c r="AH265" s="69">
        <v>76.47058823529412</v>
      </c>
      <c r="AI265" s="69">
        <v>60.747663551401864</v>
      </c>
      <c r="AJ265" s="113">
        <v>70.40653663088452</v>
      </c>
      <c r="AK265" s="114">
        <v>55.00000000000001</v>
      </c>
      <c r="AL265" s="106">
        <f t="shared" si="47"/>
        <v>55.00000000000001</v>
      </c>
      <c r="AM265" s="115">
        <v>70.31964809102205</v>
      </c>
      <c r="AN265" s="116">
        <f t="shared" si="48"/>
        <v>80.38034319829582</v>
      </c>
    </row>
    <row r="266" spans="1:40" ht="15">
      <c r="A266" s="15">
        <v>15533</v>
      </c>
      <c r="B266" s="16" t="s">
        <v>10</v>
      </c>
      <c r="C266" s="16" t="s">
        <v>373</v>
      </c>
      <c r="D266" s="17">
        <v>6</v>
      </c>
      <c r="E266" s="105">
        <v>72.80201997035029</v>
      </c>
      <c r="F266" s="45">
        <v>74.74867724867724</v>
      </c>
      <c r="G266" s="106">
        <f t="shared" si="40"/>
        <v>73.4509057297926</v>
      </c>
      <c r="H266" s="87">
        <v>11.07</v>
      </c>
      <c r="I266" s="107">
        <f t="shared" si="41"/>
        <v>11.07</v>
      </c>
      <c r="J266" s="108">
        <f t="shared" si="42"/>
        <v>48.498543437875554</v>
      </c>
      <c r="K266" s="109">
        <v>86.77685950413223</v>
      </c>
      <c r="L266" s="56">
        <v>100</v>
      </c>
      <c r="M266" s="110">
        <f t="shared" si="43"/>
        <v>89.71533516988063</v>
      </c>
      <c r="N266" s="111">
        <v>74.44444444444444</v>
      </c>
      <c r="O266" s="52">
        <v>99.52000000000001</v>
      </c>
      <c r="P266" s="57">
        <v>96.39999999999999</v>
      </c>
      <c r="Q266" s="58" t="s">
        <v>1</v>
      </c>
      <c r="R266" s="106">
        <f t="shared" si="44"/>
        <v>90.06515555555556</v>
      </c>
      <c r="S266" s="109">
        <v>92.08333333333334</v>
      </c>
      <c r="T266" s="52">
        <v>52.55208333333333</v>
      </c>
      <c r="U266" s="52">
        <v>100</v>
      </c>
      <c r="V266" s="52">
        <v>0</v>
      </c>
      <c r="W266" s="52">
        <v>0</v>
      </c>
      <c r="X266" s="110">
        <f t="shared" si="49"/>
        <v>61.15885416666667</v>
      </c>
      <c r="Y266" s="112">
        <f t="shared" si="45"/>
        <v>80.68920377226814</v>
      </c>
      <c r="Z266" s="46">
        <v>17.126436781609193</v>
      </c>
      <c r="AA266" s="46">
        <v>83.33333333333333</v>
      </c>
      <c r="AB266" s="46">
        <v>0</v>
      </c>
      <c r="AC266" s="46">
        <v>42.4</v>
      </c>
      <c r="AD266" s="46">
        <v>14.444444444444443</v>
      </c>
      <c r="AE266" s="106">
        <f t="shared" si="46"/>
        <v>30.564942528735628</v>
      </c>
      <c r="AF266" s="69">
        <v>63.1578947368421</v>
      </c>
      <c r="AG266" s="69">
        <v>75</v>
      </c>
      <c r="AH266" s="69">
        <v>58.82352941176471</v>
      </c>
      <c r="AI266" s="69">
        <v>31.775700934579437</v>
      </c>
      <c r="AJ266" s="113">
        <v>57.18928127079657</v>
      </c>
      <c r="AK266" s="114">
        <v>41.66666666666667</v>
      </c>
      <c r="AL266" s="106">
        <f t="shared" si="47"/>
        <v>41.66666666666667</v>
      </c>
      <c r="AM266" s="115">
        <v>39.88511102087142</v>
      </c>
      <c r="AN266" s="116">
        <f t="shared" si="48"/>
        <v>62.00984387997061</v>
      </c>
    </row>
    <row r="267" spans="1:40" ht="15">
      <c r="A267" s="15">
        <v>15537</v>
      </c>
      <c r="B267" s="16" t="s">
        <v>10</v>
      </c>
      <c r="C267" s="16" t="s">
        <v>374</v>
      </c>
      <c r="D267" s="17">
        <v>6</v>
      </c>
      <c r="E267" s="105">
        <v>60.49540246191276</v>
      </c>
      <c r="F267" s="45">
        <v>82.21459096459097</v>
      </c>
      <c r="G267" s="106">
        <f t="shared" si="40"/>
        <v>67.7351319628055</v>
      </c>
      <c r="H267" s="87">
        <v>0</v>
      </c>
      <c r="I267" s="107">
        <f t="shared" si="41"/>
        <v>0</v>
      </c>
      <c r="J267" s="108">
        <f t="shared" si="42"/>
        <v>40.641079177683295</v>
      </c>
      <c r="K267" s="109">
        <v>95.63492063492063</v>
      </c>
      <c r="L267" s="56">
        <v>100</v>
      </c>
      <c r="M267" s="110">
        <f t="shared" si="43"/>
        <v>96.60493827160494</v>
      </c>
      <c r="N267" s="111">
        <v>74.76190476190476</v>
      </c>
      <c r="O267" s="52">
        <v>99.67</v>
      </c>
      <c r="P267" s="57">
        <v>96.52956298200515</v>
      </c>
      <c r="Q267" s="58" t="s">
        <v>1</v>
      </c>
      <c r="R267" s="106">
        <f t="shared" si="44"/>
        <v>90.26403894218998</v>
      </c>
      <c r="S267" s="109">
        <v>97.77777777777779</v>
      </c>
      <c r="T267" s="52">
        <v>88.4375</v>
      </c>
      <c r="U267" s="52">
        <v>98.14813333333332</v>
      </c>
      <c r="V267" s="52">
        <v>86.5079365079365</v>
      </c>
      <c r="W267" s="52">
        <v>0</v>
      </c>
      <c r="X267" s="110">
        <f t="shared" si="49"/>
        <v>81.90434484126983</v>
      </c>
      <c r="Y267" s="112">
        <f t="shared" si="45"/>
        <v>89.87166058848491</v>
      </c>
      <c r="Z267" s="46">
        <v>4.482758620689655</v>
      </c>
      <c r="AA267" s="46">
        <v>22.222222222222225</v>
      </c>
      <c r="AB267" s="46">
        <v>60</v>
      </c>
      <c r="AC267" s="46">
        <v>71.2</v>
      </c>
      <c r="AD267" s="46">
        <v>92.04545454545455</v>
      </c>
      <c r="AE267" s="106">
        <f t="shared" si="46"/>
        <v>47.14587904911181</v>
      </c>
      <c r="AF267" s="69">
        <v>63.1578947368421</v>
      </c>
      <c r="AG267" s="69">
        <v>87.5</v>
      </c>
      <c r="AH267" s="69">
        <v>64.70588235294117</v>
      </c>
      <c r="AI267" s="69">
        <v>44.85981308411215</v>
      </c>
      <c r="AJ267" s="113">
        <v>65.05589754347386</v>
      </c>
      <c r="AK267" s="114">
        <v>41.66666666666667</v>
      </c>
      <c r="AL267" s="106">
        <f t="shared" si="47"/>
        <v>41.66666666666667</v>
      </c>
      <c r="AM267" s="115">
        <v>50.82604150445267</v>
      </c>
      <c r="AN267" s="116">
        <f t="shared" si="48"/>
        <v>68.31185858111492</v>
      </c>
    </row>
    <row r="268" spans="1:40" ht="15">
      <c r="A268" s="15">
        <v>15542</v>
      </c>
      <c r="B268" s="16" t="s">
        <v>10</v>
      </c>
      <c r="C268" s="16" t="s">
        <v>375</v>
      </c>
      <c r="D268" s="17">
        <v>6</v>
      </c>
      <c r="E268" s="105">
        <v>45.26195462130127</v>
      </c>
      <c r="F268" s="45">
        <v>70.53774928774928</v>
      </c>
      <c r="G268" s="106">
        <f t="shared" si="40"/>
        <v>53.687219510117274</v>
      </c>
      <c r="H268" s="87">
        <v>0</v>
      </c>
      <c r="I268" s="107">
        <f t="shared" si="41"/>
        <v>0</v>
      </c>
      <c r="J268" s="108">
        <f t="shared" si="42"/>
        <v>32.212331706070366</v>
      </c>
      <c r="K268" s="109">
        <v>70.24793388429752</v>
      </c>
      <c r="L268" s="56">
        <v>100</v>
      </c>
      <c r="M268" s="110">
        <f t="shared" si="43"/>
        <v>76.85950413223141</v>
      </c>
      <c r="N268" s="111">
        <v>89.28571428571429</v>
      </c>
      <c r="O268" s="52">
        <v>99.06</v>
      </c>
      <c r="P268" s="57">
        <v>97.32078204199856</v>
      </c>
      <c r="Q268" s="58" t="s">
        <v>1</v>
      </c>
      <c r="R268" s="106">
        <f t="shared" si="44"/>
        <v>95.16265158916934</v>
      </c>
      <c r="S268" s="109">
        <v>94.16666666666667</v>
      </c>
      <c r="T268" s="52">
        <v>78.40277777777777</v>
      </c>
      <c r="U268" s="52">
        <v>100</v>
      </c>
      <c r="V268" s="52">
        <v>0</v>
      </c>
      <c r="W268" s="52">
        <v>15</v>
      </c>
      <c r="X268" s="110">
        <f t="shared" si="49"/>
        <v>70.01736111111111</v>
      </c>
      <c r="Y268" s="112">
        <f t="shared" si="45"/>
        <v>80.52702555169304</v>
      </c>
      <c r="Z268" s="46">
        <v>9.701149425287356</v>
      </c>
      <c r="AA268" s="46">
        <v>11.111111111111112</v>
      </c>
      <c r="AB268" s="46">
        <v>40</v>
      </c>
      <c r="AC268" s="46">
        <v>68</v>
      </c>
      <c r="AD268" s="46">
        <v>5.555555555555555</v>
      </c>
      <c r="AE268" s="106">
        <f t="shared" si="46"/>
        <v>25.800287356321842</v>
      </c>
      <c r="AF268" s="69">
        <v>15.789473684210526</v>
      </c>
      <c r="AG268" s="69">
        <v>75</v>
      </c>
      <c r="AH268" s="69">
        <v>58.82352941176471</v>
      </c>
      <c r="AI268" s="69">
        <v>50.467289719626166</v>
      </c>
      <c r="AJ268" s="113">
        <v>50.020073203900346</v>
      </c>
      <c r="AK268" s="114">
        <v>51.66666666666667</v>
      </c>
      <c r="AL268" s="106">
        <f t="shared" si="47"/>
        <v>51.66666666666667</v>
      </c>
      <c r="AM268" s="115">
        <v>37.43217277774507</v>
      </c>
      <c r="AN268" s="116">
        <f t="shared" si="48"/>
        <v>57.935630950384116</v>
      </c>
    </row>
    <row r="269" spans="1:40" ht="15">
      <c r="A269" s="15">
        <v>15550</v>
      </c>
      <c r="B269" s="16" t="s">
        <v>10</v>
      </c>
      <c r="C269" s="16" t="s">
        <v>376</v>
      </c>
      <c r="D269" s="17">
        <v>6</v>
      </c>
      <c r="E269" s="105">
        <v>72.798104345745</v>
      </c>
      <c r="F269" s="45">
        <v>85.16585266585267</v>
      </c>
      <c r="G269" s="106">
        <f t="shared" si="40"/>
        <v>76.92068711911422</v>
      </c>
      <c r="H269" s="87">
        <v>16.83</v>
      </c>
      <c r="I269" s="107">
        <f t="shared" si="41"/>
        <v>16.83</v>
      </c>
      <c r="J269" s="108">
        <f t="shared" si="42"/>
        <v>52.88441227146853</v>
      </c>
      <c r="K269" s="109">
        <v>97.61904761904762</v>
      </c>
      <c r="L269" s="56">
        <v>100</v>
      </c>
      <c r="M269" s="110">
        <f t="shared" si="43"/>
        <v>98.14814814814815</v>
      </c>
      <c r="N269" s="111">
        <v>74.76190476190476</v>
      </c>
      <c r="O269" s="52">
        <v>99.55999999999999</v>
      </c>
      <c r="P269" s="57">
        <v>99.69604863221885</v>
      </c>
      <c r="Q269" s="58" t="s">
        <v>1</v>
      </c>
      <c r="R269" s="106">
        <f t="shared" si="44"/>
        <v>91.28223072441742</v>
      </c>
      <c r="S269" s="109">
        <v>98.61111111111111</v>
      </c>
      <c r="T269" s="52">
        <v>69.23611111111111</v>
      </c>
      <c r="U269" s="52">
        <v>100</v>
      </c>
      <c r="V269" s="52">
        <v>0</v>
      </c>
      <c r="W269" s="52">
        <v>15</v>
      </c>
      <c r="X269" s="110">
        <f t="shared" si="49"/>
        <v>68.83680555555556</v>
      </c>
      <c r="Y269" s="112">
        <f t="shared" si="45"/>
        <v>86.5714249429247</v>
      </c>
      <c r="Z269" s="46">
        <v>6.275862068965517</v>
      </c>
      <c r="AA269" s="46">
        <v>33.333333333333336</v>
      </c>
      <c r="AB269" s="46">
        <v>0</v>
      </c>
      <c r="AC269" s="46">
        <v>40.8</v>
      </c>
      <c r="AD269" s="46">
        <v>11.235955056179774</v>
      </c>
      <c r="AE269" s="106">
        <f t="shared" si="46"/>
        <v>17.57570709027509</v>
      </c>
      <c r="AF269" s="69">
        <v>73.68421052631578</v>
      </c>
      <c r="AG269" s="69">
        <v>81.25</v>
      </c>
      <c r="AH269" s="69">
        <v>47.05882352941176</v>
      </c>
      <c r="AI269" s="69">
        <v>15.887850467289718</v>
      </c>
      <c r="AJ269" s="113">
        <v>54.47022113075432</v>
      </c>
      <c r="AK269" s="114">
        <v>20</v>
      </c>
      <c r="AL269" s="106">
        <f t="shared" si="47"/>
        <v>20</v>
      </c>
      <c r="AM269" s="115">
        <v>27.899102749681198</v>
      </c>
      <c r="AN269" s="116">
        <f t="shared" si="48"/>
        <v>62.232325750660415</v>
      </c>
    </row>
    <row r="270" spans="1:40" ht="15">
      <c r="A270" s="15">
        <v>15572</v>
      </c>
      <c r="B270" s="16" t="s">
        <v>10</v>
      </c>
      <c r="C270" s="16" t="s">
        <v>377</v>
      </c>
      <c r="D270" s="17">
        <v>3</v>
      </c>
      <c r="E270" s="105">
        <v>48.2286103189007</v>
      </c>
      <c r="F270" s="45">
        <v>79.82142857142857</v>
      </c>
      <c r="G270" s="106">
        <f t="shared" si="40"/>
        <v>58.75954973640999</v>
      </c>
      <c r="H270" s="87">
        <v>50</v>
      </c>
      <c r="I270" s="107">
        <f t="shared" si="41"/>
        <v>50</v>
      </c>
      <c r="J270" s="108">
        <f t="shared" si="42"/>
        <v>55.25572984184599</v>
      </c>
      <c r="K270" s="109">
        <v>92.02226345083488</v>
      </c>
      <c r="L270" s="56">
        <v>100</v>
      </c>
      <c r="M270" s="110">
        <f t="shared" si="43"/>
        <v>93.7950937950938</v>
      </c>
      <c r="N270" s="111">
        <v>97.14285714285714</v>
      </c>
      <c r="O270" s="52">
        <v>99.28</v>
      </c>
      <c r="P270" s="57">
        <v>97.21689859178402</v>
      </c>
      <c r="Q270" s="58" t="s">
        <v>1</v>
      </c>
      <c r="R270" s="106">
        <f t="shared" si="44"/>
        <v>97.81874362910234</v>
      </c>
      <c r="S270" s="109">
        <v>97.91666666666666</v>
      </c>
      <c r="T270" s="52">
        <v>81.03114033385617</v>
      </c>
      <c r="U270" s="52">
        <v>98.61110000000001</v>
      </c>
      <c r="V270" s="52">
        <v>0</v>
      </c>
      <c r="W270" s="52">
        <v>25</v>
      </c>
      <c r="X270" s="110">
        <f t="shared" si="49"/>
        <v>72.5147267501307</v>
      </c>
      <c r="Y270" s="112">
        <f t="shared" si="45"/>
        <v>88.27294428758834</v>
      </c>
      <c r="Z270" s="46">
        <v>92.98850574712644</v>
      </c>
      <c r="AA270" s="46">
        <v>33.333333333333336</v>
      </c>
      <c r="AB270" s="46">
        <v>80</v>
      </c>
      <c r="AC270" s="46">
        <v>87.2</v>
      </c>
      <c r="AD270" s="46">
        <v>44.03669724770643</v>
      </c>
      <c r="AE270" s="106">
        <f t="shared" si="46"/>
        <v>69.10400717072658</v>
      </c>
      <c r="AF270" s="69">
        <v>73.68421052631578</v>
      </c>
      <c r="AG270" s="69">
        <v>62.5</v>
      </c>
      <c r="AH270" s="69">
        <v>70.58823529411765</v>
      </c>
      <c r="AI270" s="69">
        <v>52.336448598130836</v>
      </c>
      <c r="AJ270" s="113">
        <v>64.77722360464107</v>
      </c>
      <c r="AK270" s="114">
        <v>53.333333333333336</v>
      </c>
      <c r="AL270" s="106">
        <f t="shared" si="47"/>
        <v>53.333333333333336</v>
      </c>
      <c r="AM270" s="115">
        <v>64.79606345229179</v>
      </c>
      <c r="AN270" s="116">
        <f t="shared" si="48"/>
        <v>74.62643714785091</v>
      </c>
    </row>
    <row r="271" spans="1:40" ht="15">
      <c r="A271" s="15">
        <v>15580</v>
      </c>
      <c r="B271" s="16" t="s">
        <v>10</v>
      </c>
      <c r="C271" s="16" t="s">
        <v>378</v>
      </c>
      <c r="D271" s="17">
        <v>6</v>
      </c>
      <c r="E271" s="105">
        <v>44.18743630383701</v>
      </c>
      <c r="F271" s="45">
        <v>80.23606023606023</v>
      </c>
      <c r="G271" s="106">
        <f t="shared" si="40"/>
        <v>56.20364428124475</v>
      </c>
      <c r="H271" s="87">
        <v>17.491999999999997</v>
      </c>
      <c r="I271" s="107">
        <f t="shared" si="41"/>
        <v>17.491999999999997</v>
      </c>
      <c r="J271" s="108">
        <f t="shared" si="42"/>
        <v>40.71898656874685</v>
      </c>
      <c r="K271" s="109">
        <v>59.756097560975604</v>
      </c>
      <c r="L271" s="56">
        <v>100</v>
      </c>
      <c r="M271" s="110">
        <f t="shared" si="43"/>
        <v>68.69918699186991</v>
      </c>
      <c r="N271" s="111">
        <v>76.90476190476191</v>
      </c>
      <c r="O271" s="52">
        <v>98.93</v>
      </c>
      <c r="P271" s="57">
        <v>97.4726200505476</v>
      </c>
      <c r="Q271" s="58">
        <v>100</v>
      </c>
      <c r="R271" s="106">
        <f t="shared" si="44"/>
        <v>93.32684548882739</v>
      </c>
      <c r="S271" s="109">
        <v>99.30555555555554</v>
      </c>
      <c r="T271" s="52">
        <v>81.3917824074074</v>
      </c>
      <c r="U271" s="52">
        <v>100</v>
      </c>
      <c r="V271" s="52">
        <v>0</v>
      </c>
      <c r="W271" s="52">
        <v>15</v>
      </c>
      <c r="X271" s="110">
        <f t="shared" si="49"/>
        <v>72.04933449074073</v>
      </c>
      <c r="Y271" s="112">
        <f t="shared" si="45"/>
        <v>77.65208491053497</v>
      </c>
      <c r="Z271" s="46">
        <v>66.66666666666667</v>
      </c>
      <c r="AA271" s="46">
        <v>22.222222222222225</v>
      </c>
      <c r="AB271" s="46">
        <v>100</v>
      </c>
      <c r="AC271" s="46">
        <v>72.8</v>
      </c>
      <c r="AD271" s="46">
        <v>40.44943820224719</v>
      </c>
      <c r="AE271" s="106">
        <f t="shared" si="46"/>
        <v>60.81760299625468</v>
      </c>
      <c r="AF271" s="69">
        <v>78.94736842105263</v>
      </c>
      <c r="AG271" s="69">
        <v>81.25</v>
      </c>
      <c r="AH271" s="69">
        <v>64.70588235294117</v>
      </c>
      <c r="AI271" s="69">
        <v>46.728971962616825</v>
      </c>
      <c r="AJ271" s="113">
        <v>67.90805568415266</v>
      </c>
      <c r="AK271" s="114">
        <v>48.333333333333336</v>
      </c>
      <c r="AL271" s="106">
        <f t="shared" si="47"/>
        <v>48.333333333333336</v>
      </c>
      <c r="AM271" s="115">
        <v>60.211536447109864</v>
      </c>
      <c r="AN271" s="116">
        <f t="shared" si="48"/>
        <v>65.03330070314982</v>
      </c>
    </row>
    <row r="272" spans="1:40" ht="15">
      <c r="A272" s="15">
        <v>15599</v>
      </c>
      <c r="B272" s="16" t="s">
        <v>10</v>
      </c>
      <c r="C272" s="16" t="s">
        <v>379</v>
      </c>
      <c r="D272" s="17">
        <v>6</v>
      </c>
      <c r="E272" s="105">
        <v>39.954588814260774</v>
      </c>
      <c r="F272" s="45">
        <v>88.39692714692715</v>
      </c>
      <c r="G272" s="106">
        <f t="shared" si="40"/>
        <v>56.10203492514957</v>
      </c>
      <c r="H272" s="87">
        <v>25.61</v>
      </c>
      <c r="I272" s="107">
        <f t="shared" si="41"/>
        <v>25.61</v>
      </c>
      <c r="J272" s="108">
        <f t="shared" si="42"/>
        <v>43.90522095508974</v>
      </c>
      <c r="K272" s="109">
        <v>29.556650246305416</v>
      </c>
      <c r="L272" s="56">
        <v>100</v>
      </c>
      <c r="M272" s="110">
        <f t="shared" si="43"/>
        <v>45.21072796934865</v>
      </c>
      <c r="N272" s="111">
        <v>51.90476190476191</v>
      </c>
      <c r="O272" s="52">
        <v>99.69</v>
      </c>
      <c r="P272" s="57">
        <v>96.11978068325601</v>
      </c>
      <c r="Q272" s="58" t="s">
        <v>1</v>
      </c>
      <c r="R272" s="106">
        <f t="shared" si="44"/>
        <v>82.51990699963348</v>
      </c>
      <c r="S272" s="109">
        <v>100</v>
      </c>
      <c r="T272" s="52">
        <v>69.44444444444444</v>
      </c>
      <c r="U272" s="52">
        <v>97.22221666666667</v>
      </c>
      <c r="V272" s="52">
        <v>0</v>
      </c>
      <c r="W272" s="52">
        <v>15</v>
      </c>
      <c r="X272" s="110">
        <f t="shared" si="49"/>
        <v>68.54166527777778</v>
      </c>
      <c r="Y272" s="112">
        <f t="shared" si="45"/>
        <v>64.61556519773711</v>
      </c>
      <c r="Z272" s="46">
        <v>59.28735632183908</v>
      </c>
      <c r="AA272" s="46">
        <v>33.333333333333336</v>
      </c>
      <c r="AB272" s="46">
        <v>20</v>
      </c>
      <c r="AC272" s="46">
        <v>44</v>
      </c>
      <c r="AD272" s="46">
        <v>62.65060240963856</v>
      </c>
      <c r="AE272" s="106">
        <f t="shared" si="46"/>
        <v>44.818827032266995</v>
      </c>
      <c r="AF272" s="69">
        <v>78.94736842105263</v>
      </c>
      <c r="AG272" s="69">
        <v>75</v>
      </c>
      <c r="AH272" s="69">
        <v>52.94117647058824</v>
      </c>
      <c r="AI272" s="69">
        <v>0.9345794392523363</v>
      </c>
      <c r="AJ272" s="113">
        <v>51.9557810827233</v>
      </c>
      <c r="AK272" s="114">
        <v>40</v>
      </c>
      <c r="AL272" s="106">
        <f t="shared" si="47"/>
        <v>40</v>
      </c>
      <c r="AM272" s="115">
        <v>45.758249372601945</v>
      </c>
      <c r="AN272" s="116">
        <f t="shared" si="48"/>
        <v>54.816301601667085</v>
      </c>
    </row>
    <row r="273" spans="1:40" ht="15">
      <c r="A273" s="15">
        <v>15600</v>
      </c>
      <c r="B273" s="16" t="s">
        <v>10</v>
      </c>
      <c r="C273" s="16" t="s">
        <v>380</v>
      </c>
      <c r="D273" s="17">
        <v>6</v>
      </c>
      <c r="E273" s="105">
        <v>68.20043317467383</v>
      </c>
      <c r="F273" s="45">
        <v>81.69668294668293</v>
      </c>
      <c r="G273" s="106">
        <f t="shared" si="40"/>
        <v>72.69918309867685</v>
      </c>
      <c r="H273" s="87">
        <v>30.933999999999997</v>
      </c>
      <c r="I273" s="107">
        <f t="shared" si="41"/>
        <v>30.933999999999997</v>
      </c>
      <c r="J273" s="108">
        <f t="shared" si="42"/>
        <v>55.993109859206115</v>
      </c>
      <c r="K273" s="109">
        <v>94.26751592356688</v>
      </c>
      <c r="L273" s="56">
        <v>100</v>
      </c>
      <c r="M273" s="110">
        <f t="shared" si="43"/>
        <v>95.54140127388536</v>
      </c>
      <c r="N273" s="111">
        <v>80.31746031746032</v>
      </c>
      <c r="O273" s="52">
        <v>99.87</v>
      </c>
      <c r="P273" s="57">
        <v>97.91833466773419</v>
      </c>
      <c r="Q273" s="58" t="s">
        <v>1</v>
      </c>
      <c r="R273" s="106">
        <f t="shared" si="44"/>
        <v>92.64399295444292</v>
      </c>
      <c r="S273" s="109">
        <v>97.91666666666666</v>
      </c>
      <c r="T273" s="52">
        <v>90.72222222222221</v>
      </c>
      <c r="U273" s="52">
        <v>100</v>
      </c>
      <c r="V273" s="52">
        <v>0</v>
      </c>
      <c r="W273" s="52">
        <v>15</v>
      </c>
      <c r="X273" s="110">
        <f t="shared" si="49"/>
        <v>74.03472222222221</v>
      </c>
      <c r="Y273" s="112">
        <f t="shared" si="45"/>
        <v>87.73209331513156</v>
      </c>
      <c r="Z273" s="46">
        <v>100</v>
      </c>
      <c r="AA273" s="46">
        <v>100</v>
      </c>
      <c r="AB273" s="46">
        <v>100</v>
      </c>
      <c r="AC273" s="46">
        <v>78.4</v>
      </c>
      <c r="AD273" s="46">
        <v>73.86363636363636</v>
      </c>
      <c r="AE273" s="106">
        <f t="shared" si="46"/>
        <v>91.04943181818182</v>
      </c>
      <c r="AF273" s="69">
        <v>68.42105263157895</v>
      </c>
      <c r="AG273" s="69">
        <v>87.5</v>
      </c>
      <c r="AH273" s="69">
        <v>64.70588235294117</v>
      </c>
      <c r="AI273" s="69">
        <v>58.87850467289719</v>
      </c>
      <c r="AJ273" s="113">
        <v>69.87635991435432</v>
      </c>
      <c r="AK273" s="114">
        <v>63.33333333333333</v>
      </c>
      <c r="AL273" s="106">
        <f t="shared" si="47"/>
        <v>63.33333333333333</v>
      </c>
      <c r="AM273" s="115">
        <v>79.8600596135248</v>
      </c>
      <c r="AN273" s="116">
        <f t="shared" si="48"/>
        <v>79.02268651346445</v>
      </c>
    </row>
    <row r="274" spans="1:40" ht="15">
      <c r="A274" s="15">
        <v>15621</v>
      </c>
      <c r="B274" s="16" t="s">
        <v>10</v>
      </c>
      <c r="C274" s="16" t="s">
        <v>381</v>
      </c>
      <c r="D274" s="17">
        <v>6</v>
      </c>
      <c r="E274" s="105">
        <v>62.10539777826529</v>
      </c>
      <c r="F274" s="45">
        <v>84.35185185185186</v>
      </c>
      <c r="G274" s="106">
        <f t="shared" si="40"/>
        <v>69.52088246946082</v>
      </c>
      <c r="H274" s="87">
        <v>0</v>
      </c>
      <c r="I274" s="107">
        <f t="shared" si="41"/>
        <v>0</v>
      </c>
      <c r="J274" s="108">
        <f t="shared" si="42"/>
        <v>41.71252948167649</v>
      </c>
      <c r="K274" s="109">
        <v>98.47328244274809</v>
      </c>
      <c r="L274" s="56">
        <v>100</v>
      </c>
      <c r="M274" s="110">
        <f t="shared" si="43"/>
        <v>98.8125530110263</v>
      </c>
      <c r="N274" s="111">
        <v>75.47619047619048</v>
      </c>
      <c r="O274" s="52">
        <v>99.87</v>
      </c>
      <c r="P274" s="57">
        <v>94.53125</v>
      </c>
      <c r="Q274" s="58" t="s">
        <v>1</v>
      </c>
      <c r="R274" s="106">
        <f t="shared" si="44"/>
        <v>89.90292235863095</v>
      </c>
      <c r="S274" s="109">
        <v>99.30555555555554</v>
      </c>
      <c r="T274" s="52">
        <v>87.01388888888889</v>
      </c>
      <c r="U274" s="52">
        <v>100</v>
      </c>
      <c r="V274" s="52">
        <v>0</v>
      </c>
      <c r="W274" s="52">
        <v>0</v>
      </c>
      <c r="X274" s="110">
        <f t="shared" si="49"/>
        <v>71.57986111111111</v>
      </c>
      <c r="Y274" s="112">
        <f t="shared" si="45"/>
        <v>87.24700979428692</v>
      </c>
      <c r="Z274" s="46">
        <v>96.50574712643679</v>
      </c>
      <c r="AA274" s="46">
        <v>71.52777777777779</v>
      </c>
      <c r="AB274" s="46">
        <v>40</v>
      </c>
      <c r="AC274" s="46">
        <v>51.2</v>
      </c>
      <c r="AD274" s="46">
        <v>11.11111111111111</v>
      </c>
      <c r="AE274" s="106">
        <f t="shared" si="46"/>
        <v>56.721228448275866</v>
      </c>
      <c r="AF274" s="69">
        <v>57.89473684210527</v>
      </c>
      <c r="AG274" s="69">
        <v>68.75</v>
      </c>
      <c r="AH274" s="69">
        <v>70.58823529411765</v>
      </c>
      <c r="AI274" s="69">
        <v>31.775700934579437</v>
      </c>
      <c r="AJ274" s="113">
        <v>57.25216826770059</v>
      </c>
      <c r="AK274" s="114">
        <v>20</v>
      </c>
      <c r="AL274" s="106">
        <f t="shared" si="47"/>
        <v>20</v>
      </c>
      <c r="AM274" s="115">
        <v>49.51856671046728</v>
      </c>
      <c r="AN274" s="116">
        <f t="shared" si="48"/>
        <v>66.82158080661894</v>
      </c>
    </row>
    <row r="275" spans="1:40" ht="15">
      <c r="A275" s="15">
        <v>15632</v>
      </c>
      <c r="B275" s="16" t="s">
        <v>10</v>
      </c>
      <c r="C275" s="16" t="s">
        <v>382</v>
      </c>
      <c r="D275" s="17">
        <v>6</v>
      </c>
      <c r="E275" s="105">
        <v>88.19064488143435</v>
      </c>
      <c r="F275" s="45">
        <v>81.5038665038665</v>
      </c>
      <c r="G275" s="106">
        <f t="shared" si="40"/>
        <v>85.9617187555784</v>
      </c>
      <c r="H275" s="87">
        <v>0</v>
      </c>
      <c r="I275" s="107">
        <f t="shared" si="41"/>
        <v>0</v>
      </c>
      <c r="J275" s="108">
        <f t="shared" si="42"/>
        <v>51.57703125334704</v>
      </c>
      <c r="K275" s="109">
        <v>95.40229885057472</v>
      </c>
      <c r="L275" s="56">
        <v>100</v>
      </c>
      <c r="M275" s="110">
        <f t="shared" si="43"/>
        <v>96.42401021711368</v>
      </c>
      <c r="N275" s="111">
        <v>100</v>
      </c>
      <c r="O275" s="52">
        <v>99.78</v>
      </c>
      <c r="P275" s="57">
        <v>98.14744801512288</v>
      </c>
      <c r="Q275" s="58" t="s">
        <v>1</v>
      </c>
      <c r="R275" s="106">
        <f t="shared" si="44"/>
        <v>99.24708112003782</v>
      </c>
      <c r="S275" s="109">
        <v>93.75</v>
      </c>
      <c r="T275" s="52">
        <v>81.97916666666667</v>
      </c>
      <c r="U275" s="52">
        <v>100</v>
      </c>
      <c r="V275" s="52">
        <v>91.36112506278252</v>
      </c>
      <c r="W275" s="52">
        <v>0</v>
      </c>
      <c r="X275" s="110">
        <f t="shared" si="49"/>
        <v>80.35243229951449</v>
      </c>
      <c r="Y275" s="112">
        <f t="shared" si="45"/>
        <v>92.18448797241766</v>
      </c>
      <c r="Z275" s="46">
        <v>98.55172413793105</v>
      </c>
      <c r="AA275" s="46">
        <v>100</v>
      </c>
      <c r="AB275" s="46">
        <v>100</v>
      </c>
      <c r="AC275" s="46">
        <v>88.8</v>
      </c>
      <c r="AD275" s="46">
        <v>74.44444444444444</v>
      </c>
      <c r="AE275" s="106">
        <f t="shared" si="46"/>
        <v>92.7462643678161</v>
      </c>
      <c r="AF275" s="69">
        <v>73.68421052631578</v>
      </c>
      <c r="AG275" s="69">
        <v>81.25</v>
      </c>
      <c r="AH275" s="69">
        <v>64.70588235294117</v>
      </c>
      <c r="AI275" s="69">
        <v>50.467289719626166</v>
      </c>
      <c r="AJ275" s="113">
        <v>67.52684564972077</v>
      </c>
      <c r="AK275" s="114">
        <v>70</v>
      </c>
      <c r="AL275" s="106">
        <f t="shared" si="47"/>
        <v>70</v>
      </c>
      <c r="AM275" s="115">
        <v>81.47183316942746</v>
      </c>
      <c r="AN275" s="116">
        <f t="shared" si="48"/>
        <v>80.84920018770647</v>
      </c>
    </row>
    <row r="276" spans="1:40" ht="15">
      <c r="A276" s="15">
        <v>15638</v>
      </c>
      <c r="B276" s="16" t="s">
        <v>10</v>
      </c>
      <c r="C276" s="16" t="s">
        <v>383</v>
      </c>
      <c r="D276" s="17">
        <v>6</v>
      </c>
      <c r="E276" s="105">
        <v>66.64714690108484</v>
      </c>
      <c r="F276" s="45">
        <v>88.28347578347578</v>
      </c>
      <c r="G276" s="106">
        <f t="shared" si="40"/>
        <v>73.85925652854849</v>
      </c>
      <c r="H276" s="87">
        <v>0</v>
      </c>
      <c r="I276" s="107">
        <f t="shared" si="41"/>
        <v>0</v>
      </c>
      <c r="J276" s="108">
        <f t="shared" si="42"/>
        <v>44.31555391712909</v>
      </c>
      <c r="K276" s="109">
        <v>94.11764705882352</v>
      </c>
      <c r="L276" s="56">
        <v>100</v>
      </c>
      <c r="M276" s="110">
        <f t="shared" si="43"/>
        <v>95.42483660130719</v>
      </c>
      <c r="N276" s="111">
        <v>88.57142857142858</v>
      </c>
      <c r="O276" s="52">
        <v>98.7</v>
      </c>
      <c r="P276" s="57">
        <v>90.84158415841584</v>
      </c>
      <c r="Q276" s="58" t="s">
        <v>1</v>
      </c>
      <c r="R276" s="106">
        <f t="shared" si="44"/>
        <v>92.64639736562943</v>
      </c>
      <c r="S276" s="109">
        <v>96.52777777777779</v>
      </c>
      <c r="T276" s="52">
        <v>70.10416666666667</v>
      </c>
      <c r="U276" s="52">
        <v>92.59258333333332</v>
      </c>
      <c r="V276" s="52">
        <v>0</v>
      </c>
      <c r="W276" s="52">
        <v>25</v>
      </c>
      <c r="X276" s="110">
        <f t="shared" si="49"/>
        <v>67.93113194444445</v>
      </c>
      <c r="Y276" s="112">
        <f t="shared" si="45"/>
        <v>85.73775055569422</v>
      </c>
      <c r="Z276" s="46">
        <v>46.068965517241374</v>
      </c>
      <c r="AA276" s="46">
        <v>22.222222222222225</v>
      </c>
      <c r="AB276" s="46">
        <v>40</v>
      </c>
      <c r="AC276" s="46">
        <v>41.6</v>
      </c>
      <c r="AD276" s="46">
        <v>6.8181818181818175</v>
      </c>
      <c r="AE276" s="106">
        <f t="shared" si="46"/>
        <v>32.262317136886104</v>
      </c>
      <c r="AF276" s="69">
        <v>10.526315789473683</v>
      </c>
      <c r="AG276" s="69">
        <v>6.25</v>
      </c>
      <c r="AH276" s="69">
        <v>5.88235294117647</v>
      </c>
      <c r="AI276" s="69">
        <v>42.05607476635514</v>
      </c>
      <c r="AJ276" s="113">
        <v>16.17868587425132</v>
      </c>
      <c r="AK276" s="114">
        <v>41.66666666666667</v>
      </c>
      <c r="AL276" s="106">
        <f t="shared" si="47"/>
        <v>41.66666666666667</v>
      </c>
      <c r="AM276" s="115">
        <v>29.854218706139605</v>
      </c>
      <c r="AN276" s="116">
        <f t="shared" si="48"/>
        <v>60.688251673114806</v>
      </c>
    </row>
    <row r="277" spans="1:40" ht="15">
      <c r="A277" s="15">
        <v>15646</v>
      </c>
      <c r="B277" s="16" t="s">
        <v>10</v>
      </c>
      <c r="C277" s="16" t="s">
        <v>384</v>
      </c>
      <c r="D277" s="17">
        <v>6</v>
      </c>
      <c r="E277" s="105">
        <v>72.71061110812163</v>
      </c>
      <c r="F277" s="45">
        <v>80</v>
      </c>
      <c r="G277" s="106">
        <f t="shared" si="40"/>
        <v>75.14040740541441</v>
      </c>
      <c r="H277" s="87">
        <v>0</v>
      </c>
      <c r="I277" s="107">
        <f t="shared" si="41"/>
        <v>0</v>
      </c>
      <c r="J277" s="108">
        <f t="shared" si="42"/>
        <v>45.08424444324864</v>
      </c>
      <c r="K277" s="109">
        <v>92.72727272727272</v>
      </c>
      <c r="L277" s="56">
        <v>100</v>
      </c>
      <c r="M277" s="110">
        <f t="shared" si="43"/>
        <v>94.34343434343432</v>
      </c>
      <c r="N277" s="111">
        <v>97.14285714285714</v>
      </c>
      <c r="O277" s="52">
        <v>99.4</v>
      </c>
      <c r="P277" s="57">
        <v>96.42857142857143</v>
      </c>
      <c r="Q277" s="58" t="s">
        <v>1</v>
      </c>
      <c r="R277" s="106">
        <f t="shared" si="44"/>
        <v>97.59610714285715</v>
      </c>
      <c r="S277" s="109">
        <v>97.63888888888889</v>
      </c>
      <c r="T277" s="52">
        <v>82.69444444444446</v>
      </c>
      <c r="U277" s="52">
        <v>100</v>
      </c>
      <c r="V277" s="52">
        <v>0</v>
      </c>
      <c r="W277" s="52">
        <v>25</v>
      </c>
      <c r="X277" s="110">
        <f t="shared" si="49"/>
        <v>73.20833333333334</v>
      </c>
      <c r="Y277" s="112">
        <f t="shared" si="45"/>
        <v>88.6210573160173</v>
      </c>
      <c r="Z277" s="46">
        <v>85.97701149425286</v>
      </c>
      <c r="AA277" s="46">
        <v>33.333333333333336</v>
      </c>
      <c r="AB277" s="46">
        <v>0</v>
      </c>
      <c r="AC277" s="46">
        <v>44.800000000000004</v>
      </c>
      <c r="AD277" s="46">
        <v>48.31460674157304</v>
      </c>
      <c r="AE277" s="106">
        <f t="shared" si="46"/>
        <v>45.20324163760816</v>
      </c>
      <c r="AF277" s="69">
        <v>73.68421052631578</v>
      </c>
      <c r="AG277" s="69">
        <v>75</v>
      </c>
      <c r="AH277" s="69">
        <v>64.70588235294117</v>
      </c>
      <c r="AI277" s="69">
        <v>44.85981308411215</v>
      </c>
      <c r="AJ277" s="113">
        <v>64.56247649084227</v>
      </c>
      <c r="AK277" s="114">
        <v>51.66666666666667</v>
      </c>
      <c r="AL277" s="106">
        <f t="shared" si="47"/>
        <v>51.66666666666667</v>
      </c>
      <c r="AM277" s="115">
        <v>51.65838927094896</v>
      </c>
      <c r="AN277" s="116">
        <f t="shared" si="48"/>
        <v>68.82489432794307</v>
      </c>
    </row>
    <row r="278" spans="1:40" ht="15">
      <c r="A278" s="15">
        <v>15660</v>
      </c>
      <c r="B278" s="16" t="s">
        <v>10</v>
      </c>
      <c r="C278" s="16" t="s">
        <v>385</v>
      </c>
      <c r="D278" s="17">
        <v>6</v>
      </c>
      <c r="E278" s="105">
        <v>50.354437592906244</v>
      </c>
      <c r="F278" s="45">
        <v>97.94973544973544</v>
      </c>
      <c r="G278" s="106">
        <f t="shared" si="40"/>
        <v>66.21953687851598</v>
      </c>
      <c r="H278" s="87">
        <v>11.566</v>
      </c>
      <c r="I278" s="107">
        <f t="shared" si="41"/>
        <v>11.566</v>
      </c>
      <c r="J278" s="108">
        <f t="shared" si="42"/>
        <v>44.35812212710958</v>
      </c>
      <c r="K278" s="109">
        <v>85.88957055214725</v>
      </c>
      <c r="L278" s="56">
        <v>100</v>
      </c>
      <c r="M278" s="110">
        <f t="shared" si="43"/>
        <v>89.02522154055896</v>
      </c>
      <c r="N278" s="111">
        <v>91.85185185185186</v>
      </c>
      <c r="O278" s="52">
        <v>99.94</v>
      </c>
      <c r="P278" s="57">
        <v>94.97206703910615</v>
      </c>
      <c r="Q278" s="58" t="s">
        <v>1</v>
      </c>
      <c r="R278" s="106">
        <f t="shared" si="44"/>
        <v>95.52823048055039</v>
      </c>
      <c r="S278" s="109">
        <v>100</v>
      </c>
      <c r="T278" s="52">
        <v>73.88888888888889</v>
      </c>
      <c r="U278" s="52">
        <v>98.61110000000001</v>
      </c>
      <c r="V278" s="52">
        <v>0</v>
      </c>
      <c r="W278" s="52">
        <v>25</v>
      </c>
      <c r="X278" s="110">
        <f t="shared" si="49"/>
        <v>71.24999722222222</v>
      </c>
      <c r="Y278" s="112">
        <f t="shared" si="45"/>
        <v>85.41811261948845</v>
      </c>
      <c r="Z278" s="46">
        <v>44.850574712643684</v>
      </c>
      <c r="AA278" s="46">
        <v>71.52777777777779</v>
      </c>
      <c r="AB278" s="46">
        <v>20</v>
      </c>
      <c r="AC278" s="46">
        <v>68</v>
      </c>
      <c r="AD278" s="46">
        <v>100</v>
      </c>
      <c r="AE278" s="106">
        <f t="shared" si="46"/>
        <v>59.87410201149426</v>
      </c>
      <c r="AF278" s="69">
        <v>89.47368421052632</v>
      </c>
      <c r="AG278" s="69">
        <v>81.25</v>
      </c>
      <c r="AH278" s="69">
        <v>70.58823529411765</v>
      </c>
      <c r="AI278" s="69">
        <v>31.775700934579437</v>
      </c>
      <c r="AJ278" s="113">
        <v>68.27190510980584</v>
      </c>
      <c r="AK278" s="114">
        <v>51.66666666666667</v>
      </c>
      <c r="AL278" s="106">
        <f t="shared" si="47"/>
        <v>51.66666666666667</v>
      </c>
      <c r="AM278" s="115">
        <v>60.4720291020785</v>
      </c>
      <c r="AN278" s="116">
        <f t="shared" si="48"/>
        <v>69.72228946578969</v>
      </c>
    </row>
    <row r="279" spans="1:40" ht="15">
      <c r="A279" s="15">
        <v>15664</v>
      </c>
      <c r="B279" s="16" t="s">
        <v>10</v>
      </c>
      <c r="C279" s="16" t="s">
        <v>386</v>
      </c>
      <c r="D279" s="17">
        <v>6</v>
      </c>
      <c r="E279" s="105">
        <v>24.422618436135878</v>
      </c>
      <c r="F279" s="45">
        <v>91.8625356125356</v>
      </c>
      <c r="G279" s="106">
        <f t="shared" si="40"/>
        <v>46.90259082826911</v>
      </c>
      <c r="H279" s="87">
        <v>30.192</v>
      </c>
      <c r="I279" s="107">
        <f t="shared" si="41"/>
        <v>30.192</v>
      </c>
      <c r="J279" s="108">
        <f t="shared" si="42"/>
        <v>40.21835449696147</v>
      </c>
      <c r="K279" s="109">
        <v>100</v>
      </c>
      <c r="L279" s="56">
        <v>100</v>
      </c>
      <c r="M279" s="110">
        <f t="shared" si="43"/>
        <v>100</v>
      </c>
      <c r="N279" s="111">
        <v>100</v>
      </c>
      <c r="O279" s="52">
        <v>98.72999999999999</v>
      </c>
      <c r="P279" s="57">
        <v>96.63608562691131</v>
      </c>
      <c r="Q279" s="58" t="s">
        <v>1</v>
      </c>
      <c r="R279" s="106">
        <f t="shared" si="44"/>
        <v>98.39382727446483</v>
      </c>
      <c r="S279" s="109">
        <v>98.61111111111111</v>
      </c>
      <c r="T279" s="52">
        <v>81.57738095238095</v>
      </c>
      <c r="U279" s="52">
        <v>100</v>
      </c>
      <c r="V279" s="52">
        <v>0</v>
      </c>
      <c r="W279" s="52">
        <v>80</v>
      </c>
      <c r="X279" s="110">
        <f t="shared" si="49"/>
        <v>80.04712301587301</v>
      </c>
      <c r="Y279" s="112">
        <f t="shared" si="45"/>
        <v>93.10110409290812</v>
      </c>
      <c r="Z279" s="46">
        <v>1.4942528735632186</v>
      </c>
      <c r="AA279" s="46">
        <v>11.111111111111112</v>
      </c>
      <c r="AB279" s="46">
        <v>60</v>
      </c>
      <c r="AC279" s="46">
        <v>56.00000000000001</v>
      </c>
      <c r="AD279" s="46">
        <v>78.88888888888889</v>
      </c>
      <c r="AE279" s="106">
        <f t="shared" si="46"/>
        <v>38.99856321839081</v>
      </c>
      <c r="AF279" s="69">
        <v>52.63157894736842</v>
      </c>
      <c r="AG279" s="69">
        <v>81.25</v>
      </c>
      <c r="AH279" s="69">
        <v>52.94117647058824</v>
      </c>
      <c r="AI279" s="69">
        <v>42.99065420560748</v>
      </c>
      <c r="AJ279" s="113">
        <v>57.45335240589103</v>
      </c>
      <c r="AK279" s="114">
        <v>45</v>
      </c>
      <c r="AL279" s="106">
        <f t="shared" si="47"/>
        <v>45</v>
      </c>
      <c r="AM279" s="115">
        <v>45.12012769137937</v>
      </c>
      <c r="AN279" s="116">
        <f t="shared" si="48"/>
        <v>68.13026125326016</v>
      </c>
    </row>
    <row r="280" spans="1:40" ht="15">
      <c r="A280" s="15">
        <v>15667</v>
      </c>
      <c r="B280" s="16" t="s">
        <v>10</v>
      </c>
      <c r="C280" s="16" t="s">
        <v>387</v>
      </c>
      <c r="D280" s="17">
        <v>6</v>
      </c>
      <c r="E280" s="105">
        <v>51.580795395977056</v>
      </c>
      <c r="F280" s="45">
        <v>79.15242165242165</v>
      </c>
      <c r="G280" s="106">
        <f t="shared" si="40"/>
        <v>60.77133748145859</v>
      </c>
      <c r="H280" s="87">
        <v>63.370000000000005</v>
      </c>
      <c r="I280" s="107">
        <f t="shared" si="41"/>
        <v>63.370000000000005</v>
      </c>
      <c r="J280" s="108">
        <f t="shared" si="42"/>
        <v>61.810802488875154</v>
      </c>
      <c r="K280" s="109">
        <v>91.53439153439153</v>
      </c>
      <c r="L280" s="56">
        <v>100</v>
      </c>
      <c r="M280" s="110">
        <f t="shared" si="43"/>
        <v>93.41563786008231</v>
      </c>
      <c r="N280" s="111">
        <v>95.55555555555556</v>
      </c>
      <c r="O280" s="52">
        <v>99.28999999999999</v>
      </c>
      <c r="P280" s="57">
        <v>90.46052631578947</v>
      </c>
      <c r="Q280" s="58" t="s">
        <v>1</v>
      </c>
      <c r="R280" s="106">
        <f t="shared" si="44"/>
        <v>95.04258852339181</v>
      </c>
      <c r="S280" s="109">
        <v>89.86111111111111</v>
      </c>
      <c r="T280" s="52">
        <v>68.54166666666667</v>
      </c>
      <c r="U280" s="52">
        <v>86.11110000000001</v>
      </c>
      <c r="V280" s="52">
        <v>0</v>
      </c>
      <c r="W280" s="52">
        <v>25</v>
      </c>
      <c r="X280" s="110">
        <f t="shared" si="49"/>
        <v>64.25346944444445</v>
      </c>
      <c r="Y280" s="112">
        <f t="shared" si="45"/>
        <v>84.60436817933724</v>
      </c>
      <c r="Z280" s="46">
        <v>89.35632183908046</v>
      </c>
      <c r="AA280" s="46">
        <v>66.66666666666667</v>
      </c>
      <c r="AB280" s="46">
        <v>40</v>
      </c>
      <c r="AC280" s="46">
        <v>49.6</v>
      </c>
      <c r="AD280" s="46">
        <v>60</v>
      </c>
      <c r="AE280" s="106">
        <f t="shared" si="46"/>
        <v>62.88908045977011</v>
      </c>
      <c r="AF280" s="69">
        <v>63.1578947368421</v>
      </c>
      <c r="AG280" s="69">
        <v>87.5</v>
      </c>
      <c r="AH280" s="69">
        <v>64.70588235294117</v>
      </c>
      <c r="AI280" s="69">
        <v>55.140186915887845</v>
      </c>
      <c r="AJ280" s="113">
        <v>67.62599100141779</v>
      </c>
      <c r="AK280" s="114">
        <v>53.333333333333336</v>
      </c>
      <c r="AL280" s="106">
        <f t="shared" si="47"/>
        <v>53.333333333333336</v>
      </c>
      <c r="AM280" s="115">
        <v>62.241107178922135</v>
      </c>
      <c r="AN280" s="116">
        <f t="shared" si="48"/>
        <v>73.33667674112029</v>
      </c>
    </row>
    <row r="281" spans="1:40" ht="15">
      <c r="A281" s="15">
        <v>15673</v>
      </c>
      <c r="B281" s="16" t="s">
        <v>10</v>
      </c>
      <c r="C281" s="16" t="s">
        <v>388</v>
      </c>
      <c r="D281" s="17">
        <v>6</v>
      </c>
      <c r="E281" s="105">
        <v>60.235475236562465</v>
      </c>
      <c r="F281" s="45">
        <v>81.3537851037851</v>
      </c>
      <c r="G281" s="106">
        <f t="shared" si="40"/>
        <v>67.27491185897</v>
      </c>
      <c r="H281" s="87">
        <v>0</v>
      </c>
      <c r="I281" s="107">
        <f t="shared" si="41"/>
        <v>0</v>
      </c>
      <c r="J281" s="108">
        <f t="shared" si="42"/>
        <v>40.364947115382</v>
      </c>
      <c r="K281" s="109">
        <v>83.44370860927152</v>
      </c>
      <c r="L281" s="56">
        <v>100</v>
      </c>
      <c r="M281" s="110">
        <f t="shared" si="43"/>
        <v>87.12288447387786</v>
      </c>
      <c r="N281" s="111">
        <v>75.55555555555557</v>
      </c>
      <c r="O281" s="52">
        <v>99.13</v>
      </c>
      <c r="P281" s="57">
        <v>96.22641509433963</v>
      </c>
      <c r="Q281" s="58" t="s">
        <v>1</v>
      </c>
      <c r="R281" s="106">
        <f t="shared" si="44"/>
        <v>90.24755022274634</v>
      </c>
      <c r="S281" s="109">
        <v>92.91666666666667</v>
      </c>
      <c r="T281" s="52">
        <v>69.72222222222223</v>
      </c>
      <c r="U281" s="52">
        <v>100</v>
      </c>
      <c r="V281" s="52">
        <v>0</v>
      </c>
      <c r="W281" s="52">
        <v>0</v>
      </c>
      <c r="X281" s="110">
        <f t="shared" si="49"/>
        <v>65.65972222222223</v>
      </c>
      <c r="Y281" s="112">
        <f t="shared" si="45"/>
        <v>81.25456559298598</v>
      </c>
      <c r="Z281" s="46">
        <v>37.03448275862069</v>
      </c>
      <c r="AA281" s="46">
        <v>55.555555555555564</v>
      </c>
      <c r="AB281" s="46">
        <v>0</v>
      </c>
      <c r="AC281" s="46">
        <v>22.400000000000002</v>
      </c>
      <c r="AD281" s="46">
        <v>8.791208791208792</v>
      </c>
      <c r="AE281" s="106">
        <f t="shared" si="46"/>
        <v>25.523639004673488</v>
      </c>
      <c r="AF281" s="69">
        <v>21.052631578947366</v>
      </c>
      <c r="AG281" s="69">
        <v>50</v>
      </c>
      <c r="AH281" s="69">
        <v>52.94117647058824</v>
      </c>
      <c r="AI281" s="69">
        <v>28.037383177570092</v>
      </c>
      <c r="AJ281" s="113">
        <v>38.00779780677642</v>
      </c>
      <c r="AK281" s="114">
        <v>35</v>
      </c>
      <c r="AL281" s="106">
        <f t="shared" si="47"/>
        <v>35</v>
      </c>
      <c r="AM281" s="115">
        <v>30.748020217632906</v>
      </c>
      <c r="AN281" s="116">
        <f t="shared" si="48"/>
        <v>57.92467828485926</v>
      </c>
    </row>
    <row r="282" spans="1:40" ht="15">
      <c r="A282" s="15">
        <v>15676</v>
      </c>
      <c r="B282" s="16" t="s">
        <v>10</v>
      </c>
      <c r="C282" s="16" t="s">
        <v>389</v>
      </c>
      <c r="D282" s="17">
        <v>6</v>
      </c>
      <c r="E282" s="105">
        <v>60.890227357593716</v>
      </c>
      <c r="F282" s="45">
        <v>84.82041107041107</v>
      </c>
      <c r="G282" s="106">
        <f t="shared" si="40"/>
        <v>68.86695526186617</v>
      </c>
      <c r="H282" s="87">
        <v>34.092</v>
      </c>
      <c r="I282" s="107">
        <f t="shared" si="41"/>
        <v>34.092</v>
      </c>
      <c r="J282" s="108">
        <f t="shared" si="42"/>
        <v>54.9569731571197</v>
      </c>
      <c r="K282" s="109">
        <v>98.30508474576271</v>
      </c>
      <c r="L282" s="56">
        <v>100</v>
      </c>
      <c r="M282" s="110">
        <f t="shared" si="43"/>
        <v>98.68173258003768</v>
      </c>
      <c r="N282" s="111">
        <v>97.14285714285714</v>
      </c>
      <c r="O282" s="52">
        <v>98.8</v>
      </c>
      <c r="P282" s="57">
        <v>97.55434782608695</v>
      </c>
      <c r="Q282" s="58" t="s">
        <v>1</v>
      </c>
      <c r="R282" s="106">
        <f t="shared" si="44"/>
        <v>97.7712564052795</v>
      </c>
      <c r="S282" s="109">
        <v>96.25</v>
      </c>
      <c r="T282" s="52">
        <v>88.6574074074074</v>
      </c>
      <c r="U282" s="52">
        <v>100</v>
      </c>
      <c r="V282" s="52">
        <v>95.41284403669725</v>
      </c>
      <c r="W282" s="52">
        <v>25</v>
      </c>
      <c r="X282" s="110">
        <f t="shared" si="49"/>
        <v>86.278457356439</v>
      </c>
      <c r="Y282" s="112">
        <f t="shared" si="45"/>
        <v>94.42133213256349</v>
      </c>
      <c r="Z282" s="46">
        <v>58.850574712643684</v>
      </c>
      <c r="AA282" s="46">
        <v>94.44444444444444</v>
      </c>
      <c r="AB282" s="46">
        <v>100</v>
      </c>
      <c r="AC282" s="46">
        <v>55.2</v>
      </c>
      <c r="AD282" s="46">
        <v>67.03296703296702</v>
      </c>
      <c r="AE282" s="106">
        <f t="shared" si="46"/>
        <v>74.08965833017557</v>
      </c>
      <c r="AF282" s="69">
        <v>47.368421052631575</v>
      </c>
      <c r="AG282" s="69">
        <v>75</v>
      </c>
      <c r="AH282" s="69">
        <v>52.94117647058824</v>
      </c>
      <c r="AI282" s="69">
        <v>19.626168224299064</v>
      </c>
      <c r="AJ282" s="113">
        <v>48.73394143687972</v>
      </c>
      <c r="AK282" s="114">
        <v>58.333333333333336</v>
      </c>
      <c r="AL282" s="106">
        <f t="shared" si="47"/>
        <v>58.333333333333336</v>
      </c>
      <c r="AM282" s="115">
        <v>64.17686882592822</v>
      </c>
      <c r="AN282" s="116">
        <f t="shared" si="48"/>
        <v>77.45512134548416</v>
      </c>
    </row>
    <row r="283" spans="1:40" ht="15">
      <c r="A283" s="15">
        <v>15681</v>
      </c>
      <c r="B283" s="16" t="s">
        <v>10</v>
      </c>
      <c r="C283" s="16" t="s">
        <v>390</v>
      </c>
      <c r="D283" s="17">
        <v>6</v>
      </c>
      <c r="E283" s="105">
        <v>47.459320063333344</v>
      </c>
      <c r="F283" s="45">
        <v>72.24511599511601</v>
      </c>
      <c r="G283" s="106">
        <f t="shared" si="40"/>
        <v>55.72125204059423</v>
      </c>
      <c r="H283" s="87">
        <v>57.854</v>
      </c>
      <c r="I283" s="107">
        <f t="shared" si="41"/>
        <v>57.854</v>
      </c>
      <c r="J283" s="108">
        <f t="shared" si="42"/>
        <v>56.57435122435653</v>
      </c>
      <c r="K283" s="109">
        <v>58.11965811965811</v>
      </c>
      <c r="L283" s="56">
        <v>100</v>
      </c>
      <c r="M283" s="110">
        <f t="shared" si="43"/>
        <v>67.4264007597341</v>
      </c>
      <c r="N283" s="111">
        <v>87.14285714285715</v>
      </c>
      <c r="O283" s="52">
        <v>98.44</v>
      </c>
      <c r="P283" s="57">
        <v>99.5307917888563</v>
      </c>
      <c r="Q283" s="58" t="s">
        <v>1</v>
      </c>
      <c r="R283" s="106">
        <f t="shared" si="44"/>
        <v>94.97848430037705</v>
      </c>
      <c r="S283" s="109">
        <v>96.52777777777779</v>
      </c>
      <c r="T283" s="52">
        <v>66.79976851851852</v>
      </c>
      <c r="U283" s="52">
        <v>100</v>
      </c>
      <c r="V283" s="52">
        <v>0</v>
      </c>
      <c r="W283" s="52">
        <v>25</v>
      </c>
      <c r="X283" s="110">
        <f t="shared" si="49"/>
        <v>68.95688657407408</v>
      </c>
      <c r="Y283" s="112">
        <f t="shared" si="45"/>
        <v>76.73282295332864</v>
      </c>
      <c r="Z283" s="46">
        <v>47.77011494252874</v>
      </c>
      <c r="AA283" s="46">
        <v>80.55555555555556</v>
      </c>
      <c r="AB283" s="46">
        <v>0</v>
      </c>
      <c r="AC283" s="46">
        <v>56.8</v>
      </c>
      <c r="AD283" s="46">
        <v>5.555555555555555</v>
      </c>
      <c r="AE283" s="106">
        <f t="shared" si="46"/>
        <v>38.738362068965515</v>
      </c>
      <c r="AF283" s="69">
        <v>36.84210526315789</v>
      </c>
      <c r="AG283" s="69">
        <v>75</v>
      </c>
      <c r="AH283" s="69">
        <v>52.94117647058824</v>
      </c>
      <c r="AI283" s="69">
        <v>37.38317757009346</v>
      </c>
      <c r="AJ283" s="113">
        <v>50.5416148259599</v>
      </c>
      <c r="AK283" s="114">
        <v>35</v>
      </c>
      <c r="AL283" s="106">
        <f t="shared" si="47"/>
        <v>35</v>
      </c>
      <c r="AM283" s="115">
        <v>41.13822372370424</v>
      </c>
      <c r="AN283" s="116">
        <f t="shared" si="48"/>
        <v>62.0227488386469</v>
      </c>
    </row>
    <row r="284" spans="1:40" ht="15">
      <c r="A284" s="15">
        <v>15686</v>
      </c>
      <c r="B284" s="16" t="s">
        <v>10</v>
      </c>
      <c r="C284" s="16" t="s">
        <v>391</v>
      </c>
      <c r="D284" s="17">
        <v>6</v>
      </c>
      <c r="E284" s="105">
        <v>69.42311903702002</v>
      </c>
      <c r="F284" s="45">
        <v>78.8878713878714</v>
      </c>
      <c r="G284" s="106">
        <f t="shared" si="40"/>
        <v>72.5780364873038</v>
      </c>
      <c r="H284" s="87">
        <v>11.790000000000001</v>
      </c>
      <c r="I284" s="107">
        <f t="shared" si="41"/>
        <v>11.790000000000001</v>
      </c>
      <c r="J284" s="108">
        <f t="shared" si="42"/>
        <v>48.262821892382284</v>
      </c>
      <c r="K284" s="109">
        <v>89.91596638655463</v>
      </c>
      <c r="L284" s="56">
        <v>100</v>
      </c>
      <c r="M284" s="110">
        <f t="shared" si="43"/>
        <v>92.15686274509804</v>
      </c>
      <c r="N284" s="111">
        <v>97.14285714285714</v>
      </c>
      <c r="O284" s="52">
        <v>99.00999999999999</v>
      </c>
      <c r="P284" s="57">
        <v>97.07419017763846</v>
      </c>
      <c r="Q284" s="58" t="s">
        <v>1</v>
      </c>
      <c r="R284" s="106">
        <f t="shared" si="44"/>
        <v>97.6812601386401</v>
      </c>
      <c r="S284" s="109">
        <v>90.27777777777779</v>
      </c>
      <c r="T284" s="52">
        <v>71.5324074074074</v>
      </c>
      <c r="U284" s="52">
        <v>100</v>
      </c>
      <c r="V284" s="52">
        <v>0</v>
      </c>
      <c r="W284" s="52">
        <v>25</v>
      </c>
      <c r="X284" s="110">
        <f t="shared" si="49"/>
        <v>68.5775462962963</v>
      </c>
      <c r="Y284" s="112">
        <f t="shared" si="45"/>
        <v>86.37928864741494</v>
      </c>
      <c r="Z284" s="46">
        <v>99.33333333333333</v>
      </c>
      <c r="AA284" s="46">
        <v>44.44444444444445</v>
      </c>
      <c r="AB284" s="46">
        <v>100</v>
      </c>
      <c r="AC284" s="46">
        <v>38.4</v>
      </c>
      <c r="AD284" s="46">
        <v>5.555555555555555</v>
      </c>
      <c r="AE284" s="106">
        <f t="shared" si="46"/>
        <v>60.158333333333324</v>
      </c>
      <c r="AF284" s="69">
        <v>31.57894736842105</v>
      </c>
      <c r="AG284" s="69">
        <v>68.75</v>
      </c>
      <c r="AH284" s="69">
        <v>23.52941176470588</v>
      </c>
      <c r="AI284" s="69">
        <v>18.69158878504673</v>
      </c>
      <c r="AJ284" s="113">
        <v>35.63748697954342</v>
      </c>
      <c r="AK284" s="114">
        <v>30</v>
      </c>
      <c r="AL284" s="106">
        <f t="shared" si="47"/>
        <v>30</v>
      </c>
      <c r="AM284" s="115">
        <v>47.58777430565601</v>
      </c>
      <c r="AN284" s="116">
        <f t="shared" si="48"/>
        <v>67.11854099388073</v>
      </c>
    </row>
    <row r="285" spans="1:40" ht="15">
      <c r="A285" s="15">
        <v>15690</v>
      </c>
      <c r="B285" s="16" t="s">
        <v>10</v>
      </c>
      <c r="C285" s="16" t="s">
        <v>392</v>
      </c>
      <c r="D285" s="17">
        <v>6</v>
      </c>
      <c r="E285" s="105">
        <v>84.91452188162714</v>
      </c>
      <c r="F285" s="45">
        <v>97.31583231583232</v>
      </c>
      <c r="G285" s="106">
        <f t="shared" si="40"/>
        <v>89.04829202636219</v>
      </c>
      <c r="H285" s="87">
        <v>48.924</v>
      </c>
      <c r="I285" s="107">
        <f t="shared" si="41"/>
        <v>48.924</v>
      </c>
      <c r="J285" s="108">
        <f t="shared" si="42"/>
        <v>72.99857521581731</v>
      </c>
      <c r="K285" s="109">
        <v>91.04477611940298</v>
      </c>
      <c r="L285" s="56">
        <v>100</v>
      </c>
      <c r="M285" s="110">
        <f t="shared" si="43"/>
        <v>93.03482587064676</v>
      </c>
      <c r="N285" s="111">
        <v>100</v>
      </c>
      <c r="O285" s="52">
        <v>99.41</v>
      </c>
      <c r="P285" s="57">
        <v>99.4413407821229</v>
      </c>
      <c r="Q285" s="58" t="s">
        <v>1</v>
      </c>
      <c r="R285" s="106">
        <f t="shared" si="44"/>
        <v>99.55485289804469</v>
      </c>
      <c r="S285" s="109">
        <v>97.91666666666666</v>
      </c>
      <c r="T285" s="52">
        <v>92.15625</v>
      </c>
      <c r="U285" s="52">
        <v>100</v>
      </c>
      <c r="V285" s="52">
        <v>87.15515726585838</v>
      </c>
      <c r="W285" s="52">
        <v>15</v>
      </c>
      <c r="X285" s="110">
        <f t="shared" si="49"/>
        <v>85.28762382489896</v>
      </c>
      <c r="Y285" s="112">
        <f t="shared" si="45"/>
        <v>92.6421298647748</v>
      </c>
      <c r="Z285" s="46">
        <v>63.05747126436781</v>
      </c>
      <c r="AA285" s="46">
        <v>33.333333333333336</v>
      </c>
      <c r="AB285" s="46">
        <v>80</v>
      </c>
      <c r="AC285" s="46">
        <v>74.4</v>
      </c>
      <c r="AD285" s="46">
        <v>50</v>
      </c>
      <c r="AE285" s="106">
        <f t="shared" si="46"/>
        <v>60.33936781609196</v>
      </c>
      <c r="AF285" s="69">
        <v>84.21052631578947</v>
      </c>
      <c r="AG285" s="69">
        <v>81.25</v>
      </c>
      <c r="AH285" s="69">
        <v>58.82352941176471</v>
      </c>
      <c r="AI285" s="69">
        <v>56.074766355140184</v>
      </c>
      <c r="AJ285" s="113">
        <v>70.08970552067359</v>
      </c>
      <c r="AK285" s="114">
        <v>63.33333333333333</v>
      </c>
      <c r="AL285" s="106">
        <f t="shared" si="47"/>
        <v>63.33333333333333</v>
      </c>
      <c r="AM285" s="115">
        <v>63.53825097409533</v>
      </c>
      <c r="AN285" s="116">
        <f t="shared" si="48"/>
        <v>79.98225526777946</v>
      </c>
    </row>
    <row r="286" spans="1:40" ht="15">
      <c r="A286" s="15">
        <v>15693</v>
      </c>
      <c r="B286" s="16" t="s">
        <v>10</v>
      </c>
      <c r="C286" s="16" t="s">
        <v>393</v>
      </c>
      <c r="D286" s="17">
        <v>6</v>
      </c>
      <c r="E286" s="105">
        <v>70.34821642590536</v>
      </c>
      <c r="F286" s="45">
        <v>88.15272690272691</v>
      </c>
      <c r="G286" s="106">
        <f t="shared" si="40"/>
        <v>76.28305325151254</v>
      </c>
      <c r="H286" s="87">
        <v>47.897999999999996</v>
      </c>
      <c r="I286" s="107">
        <f t="shared" si="41"/>
        <v>47.897999999999996</v>
      </c>
      <c r="J286" s="108">
        <f t="shared" si="42"/>
        <v>64.92903195090753</v>
      </c>
      <c r="K286" s="109">
        <v>92.23300970873787</v>
      </c>
      <c r="L286" s="56">
        <v>100</v>
      </c>
      <c r="M286" s="110">
        <f t="shared" si="43"/>
        <v>93.95900755124057</v>
      </c>
      <c r="N286" s="111">
        <v>100</v>
      </c>
      <c r="O286" s="52">
        <v>99.67</v>
      </c>
      <c r="P286" s="57">
        <v>98.78934624697337</v>
      </c>
      <c r="Q286" s="58" t="s">
        <v>1</v>
      </c>
      <c r="R286" s="106">
        <f t="shared" si="44"/>
        <v>99.42426971852299</v>
      </c>
      <c r="S286" s="109">
        <v>99.30555555555554</v>
      </c>
      <c r="T286" s="52">
        <v>77.74305555555556</v>
      </c>
      <c r="U286" s="52">
        <v>100</v>
      </c>
      <c r="V286" s="52">
        <v>83.76792698826597</v>
      </c>
      <c r="W286" s="52">
        <v>25</v>
      </c>
      <c r="X286" s="110">
        <f t="shared" si="49"/>
        <v>82.85814365131102</v>
      </c>
      <c r="Y286" s="112">
        <f t="shared" si="45"/>
        <v>92.15561499679349</v>
      </c>
      <c r="Z286" s="46">
        <v>60.09195402298851</v>
      </c>
      <c r="AA286" s="46">
        <v>33.333333333333336</v>
      </c>
      <c r="AB286" s="46">
        <v>0</v>
      </c>
      <c r="AC286" s="46">
        <v>43.2</v>
      </c>
      <c r="AD286" s="46">
        <v>50.588235294117645</v>
      </c>
      <c r="AE286" s="106">
        <f t="shared" si="46"/>
        <v>38.85828262339419</v>
      </c>
      <c r="AF286" s="69">
        <v>78.94736842105263</v>
      </c>
      <c r="AG286" s="69">
        <v>87.5</v>
      </c>
      <c r="AH286" s="69">
        <v>58.82352941176471</v>
      </c>
      <c r="AI286" s="69">
        <v>36.44859813084112</v>
      </c>
      <c r="AJ286" s="113">
        <v>65.42987399091461</v>
      </c>
      <c r="AK286" s="114">
        <v>35</v>
      </c>
      <c r="AL286" s="106">
        <f t="shared" si="47"/>
        <v>35</v>
      </c>
      <c r="AM286" s="115">
        <v>45.172383796720794</v>
      </c>
      <c r="AN286" s="116">
        <f t="shared" si="48"/>
        <v>72.6153290275945</v>
      </c>
    </row>
    <row r="287" spans="1:40" ht="15">
      <c r="A287" s="15">
        <v>15696</v>
      </c>
      <c r="B287" s="16" t="s">
        <v>10</v>
      </c>
      <c r="C287" s="16" t="s">
        <v>394</v>
      </c>
      <c r="D287" s="17">
        <v>6</v>
      </c>
      <c r="E287" s="105">
        <v>78.75130327445159</v>
      </c>
      <c r="F287" s="45">
        <v>87.018722018722</v>
      </c>
      <c r="G287" s="106">
        <f t="shared" si="40"/>
        <v>81.50710952254173</v>
      </c>
      <c r="H287" s="87">
        <v>53.08</v>
      </c>
      <c r="I287" s="107">
        <f t="shared" si="41"/>
        <v>53.08</v>
      </c>
      <c r="J287" s="108">
        <f t="shared" si="42"/>
        <v>70.13626571352503</v>
      </c>
      <c r="K287" s="109">
        <v>94.21052631578948</v>
      </c>
      <c r="L287" s="56">
        <v>100</v>
      </c>
      <c r="M287" s="110">
        <f t="shared" si="43"/>
        <v>95.49707602339183</v>
      </c>
      <c r="N287" s="111">
        <v>94.81481481481481</v>
      </c>
      <c r="O287" s="52">
        <v>98.52999999999999</v>
      </c>
      <c r="P287" s="57">
        <v>99.08424908424908</v>
      </c>
      <c r="Q287" s="58" t="s">
        <v>1</v>
      </c>
      <c r="R287" s="106">
        <f t="shared" si="44"/>
        <v>97.41543191137566</v>
      </c>
      <c r="S287" s="109">
        <v>97.77777777777779</v>
      </c>
      <c r="T287" s="52">
        <v>80.39351851851853</v>
      </c>
      <c r="U287" s="52">
        <v>100</v>
      </c>
      <c r="V287" s="52">
        <v>0</v>
      </c>
      <c r="W287" s="52">
        <v>100</v>
      </c>
      <c r="X287" s="110">
        <f t="shared" si="49"/>
        <v>82.04282407407408</v>
      </c>
      <c r="Y287" s="112">
        <f t="shared" si="45"/>
        <v>91.80558928376497</v>
      </c>
      <c r="Z287" s="46">
        <v>84.59770114942529</v>
      </c>
      <c r="AA287" s="46">
        <v>67.36111111111111</v>
      </c>
      <c r="AB287" s="46">
        <v>80</v>
      </c>
      <c r="AC287" s="46">
        <v>80</v>
      </c>
      <c r="AD287" s="46">
        <v>92.5</v>
      </c>
      <c r="AE287" s="106">
        <f t="shared" si="46"/>
        <v>81.12338362068965</v>
      </c>
      <c r="AF287" s="69">
        <v>63.1578947368421</v>
      </c>
      <c r="AG287" s="69">
        <v>81.25</v>
      </c>
      <c r="AH287" s="69">
        <v>70.58823529411765</v>
      </c>
      <c r="AI287" s="69">
        <v>53.271028037383175</v>
      </c>
      <c r="AJ287" s="113">
        <v>67.06678951708574</v>
      </c>
      <c r="AK287" s="114">
        <v>61.66666666666667</v>
      </c>
      <c r="AL287" s="106">
        <f t="shared" si="47"/>
        <v>61.66666666666667</v>
      </c>
      <c r="AM287" s="115">
        <v>73.48361513559068</v>
      </c>
      <c r="AN287" s="116">
        <f t="shared" si="48"/>
        <v>81.9751323252647</v>
      </c>
    </row>
    <row r="288" spans="1:40" ht="15">
      <c r="A288" s="15">
        <v>15720</v>
      </c>
      <c r="B288" s="16" t="s">
        <v>10</v>
      </c>
      <c r="C288" s="16" t="s">
        <v>395</v>
      </c>
      <c r="D288" s="17">
        <v>6</v>
      </c>
      <c r="E288" s="105">
        <v>83.11311933680355</v>
      </c>
      <c r="F288" s="45">
        <v>81.39041514041514</v>
      </c>
      <c r="G288" s="106">
        <f t="shared" si="40"/>
        <v>82.53888460467408</v>
      </c>
      <c r="H288" s="87">
        <v>45.096000000000004</v>
      </c>
      <c r="I288" s="107">
        <f t="shared" si="41"/>
        <v>45.096000000000004</v>
      </c>
      <c r="J288" s="108">
        <f t="shared" si="42"/>
        <v>67.56173076280444</v>
      </c>
      <c r="K288" s="109">
        <v>92.17391304347827</v>
      </c>
      <c r="L288" s="56">
        <v>100</v>
      </c>
      <c r="M288" s="110">
        <f t="shared" si="43"/>
        <v>93.91304347826087</v>
      </c>
      <c r="N288" s="111">
        <v>92.80000000000001</v>
      </c>
      <c r="O288" s="52">
        <v>99.41</v>
      </c>
      <c r="P288" s="57">
        <v>99.2084432717678</v>
      </c>
      <c r="Q288" s="58" t="s">
        <v>1</v>
      </c>
      <c r="R288" s="106">
        <f t="shared" si="44"/>
        <v>97.07876891490764</v>
      </c>
      <c r="S288" s="109">
        <v>82.5</v>
      </c>
      <c r="T288" s="52">
        <v>0</v>
      </c>
      <c r="U288" s="52">
        <v>95.37034999999999</v>
      </c>
      <c r="V288" s="52">
        <v>0</v>
      </c>
      <c r="W288" s="52">
        <v>0</v>
      </c>
      <c r="X288" s="110">
        <f t="shared" si="49"/>
        <v>44.46758749999999</v>
      </c>
      <c r="Y288" s="112">
        <f t="shared" si="45"/>
        <v>79.10352970494435</v>
      </c>
      <c r="Z288" s="46">
        <v>14.06896551724138</v>
      </c>
      <c r="AA288" s="46">
        <v>11.111111111111112</v>
      </c>
      <c r="AB288" s="46">
        <v>0</v>
      </c>
      <c r="AC288" s="46">
        <v>28.799999999999997</v>
      </c>
      <c r="AD288" s="46">
        <v>6.666666666666667</v>
      </c>
      <c r="AE288" s="106">
        <f t="shared" si="46"/>
        <v>12.25057471264368</v>
      </c>
      <c r="AF288" s="69">
        <v>63.1578947368421</v>
      </c>
      <c r="AG288" s="69">
        <v>75</v>
      </c>
      <c r="AH288" s="69">
        <v>64.70588235294117</v>
      </c>
      <c r="AI288" s="69">
        <v>0.9345794392523363</v>
      </c>
      <c r="AJ288" s="113">
        <v>50.94958913225891</v>
      </c>
      <c r="AK288" s="114">
        <v>38.333333333333336</v>
      </c>
      <c r="AL288" s="106">
        <f t="shared" si="47"/>
        <v>38.333333333333336</v>
      </c>
      <c r="AM288" s="115">
        <v>27.786863615345673</v>
      </c>
      <c r="AN288" s="116">
        <f t="shared" si="48"/>
        <v>61.40017008963677</v>
      </c>
    </row>
    <row r="289" spans="1:40" ht="15">
      <c r="A289" s="15">
        <v>15723</v>
      </c>
      <c r="B289" s="16" t="s">
        <v>10</v>
      </c>
      <c r="C289" s="16" t="s">
        <v>396</v>
      </c>
      <c r="D289" s="17">
        <v>6</v>
      </c>
      <c r="E289" s="105">
        <v>60.253864981256</v>
      </c>
      <c r="F289" s="45">
        <v>79.60877085877087</v>
      </c>
      <c r="G289" s="106">
        <f t="shared" si="40"/>
        <v>66.70550027376095</v>
      </c>
      <c r="H289" s="87">
        <v>15.872</v>
      </c>
      <c r="I289" s="107">
        <f t="shared" si="41"/>
        <v>15.872</v>
      </c>
      <c r="J289" s="108">
        <f t="shared" si="42"/>
        <v>46.372100164256565</v>
      </c>
      <c r="K289" s="109">
        <v>84.17266187050359</v>
      </c>
      <c r="L289" s="56">
        <v>100</v>
      </c>
      <c r="M289" s="110">
        <f t="shared" si="43"/>
        <v>87.68984812150279</v>
      </c>
      <c r="N289" s="111">
        <v>80.42328042328043</v>
      </c>
      <c r="O289" s="52">
        <v>99.34</v>
      </c>
      <c r="P289" s="57">
        <v>96.93877551020408</v>
      </c>
      <c r="Q289" s="58" t="s">
        <v>1</v>
      </c>
      <c r="R289" s="106">
        <f t="shared" si="44"/>
        <v>92.17637238284203</v>
      </c>
      <c r="S289" s="109">
        <v>97.63888888888889</v>
      </c>
      <c r="T289" s="52">
        <v>89.82638888888889</v>
      </c>
      <c r="U289" s="52">
        <v>83.33333333333333</v>
      </c>
      <c r="V289" s="52">
        <v>70.86614173228347</v>
      </c>
      <c r="W289" s="52">
        <v>0</v>
      </c>
      <c r="X289" s="110">
        <f t="shared" si="49"/>
        <v>76.55792049431321</v>
      </c>
      <c r="Y289" s="112">
        <f t="shared" si="45"/>
        <v>85.56331904443068</v>
      </c>
      <c r="Z289" s="46">
        <v>26.98850574712644</v>
      </c>
      <c r="AA289" s="46">
        <v>36.111111111111114</v>
      </c>
      <c r="AB289" s="46">
        <v>60</v>
      </c>
      <c r="AC289" s="46">
        <v>67.2</v>
      </c>
      <c r="AD289" s="46">
        <v>5.555555555555555</v>
      </c>
      <c r="AE289" s="106">
        <f t="shared" si="46"/>
        <v>38.40962643678161</v>
      </c>
      <c r="AF289" s="69">
        <v>89.47368421052632</v>
      </c>
      <c r="AG289" s="69">
        <v>75</v>
      </c>
      <c r="AH289" s="69">
        <v>70.58823529411765</v>
      </c>
      <c r="AI289" s="69">
        <v>55.140186915887845</v>
      </c>
      <c r="AJ289" s="113">
        <v>72.55052660513294</v>
      </c>
      <c r="AK289" s="114">
        <v>55.00000000000001</v>
      </c>
      <c r="AL289" s="106">
        <f t="shared" si="47"/>
        <v>55.00000000000001</v>
      </c>
      <c r="AM289" s="115">
        <v>50.83194119431897</v>
      </c>
      <c r="AN289" s="116">
        <f t="shared" si="48"/>
        <v>67.30566191336234</v>
      </c>
    </row>
    <row r="290" spans="1:40" ht="15">
      <c r="A290" s="15">
        <v>15740</v>
      </c>
      <c r="B290" s="16" t="s">
        <v>10</v>
      </c>
      <c r="C290" s="16" t="s">
        <v>397</v>
      </c>
      <c r="D290" s="17">
        <v>6</v>
      </c>
      <c r="E290" s="105">
        <v>58.84173796560367</v>
      </c>
      <c r="F290" s="45">
        <v>81.89153439153438</v>
      </c>
      <c r="G290" s="106">
        <f t="shared" si="40"/>
        <v>66.5250034409139</v>
      </c>
      <c r="H290" s="87">
        <v>63.432</v>
      </c>
      <c r="I290" s="107">
        <f t="shared" si="41"/>
        <v>63.432</v>
      </c>
      <c r="J290" s="108">
        <f t="shared" si="42"/>
        <v>65.28780206454834</v>
      </c>
      <c r="K290" s="109">
        <v>100</v>
      </c>
      <c r="L290" s="56">
        <v>100</v>
      </c>
      <c r="M290" s="110">
        <f t="shared" si="43"/>
        <v>100</v>
      </c>
      <c r="N290" s="111">
        <v>89.20634920634922</v>
      </c>
      <c r="O290" s="52">
        <v>99.70000000000002</v>
      </c>
      <c r="P290" s="57">
        <v>99.94378864530636</v>
      </c>
      <c r="Q290" s="58" t="s">
        <v>1</v>
      </c>
      <c r="R290" s="106">
        <f t="shared" si="44"/>
        <v>96.22320217183275</v>
      </c>
      <c r="S290" s="109">
        <v>99.30555555555554</v>
      </c>
      <c r="T290" s="52">
        <v>58.576388888888886</v>
      </c>
      <c r="U290" s="52">
        <v>100</v>
      </c>
      <c r="V290" s="52">
        <v>0</v>
      </c>
      <c r="W290" s="52">
        <v>25</v>
      </c>
      <c r="X290" s="110">
        <f t="shared" si="49"/>
        <v>67.59548611111111</v>
      </c>
      <c r="Y290" s="112">
        <f t="shared" si="45"/>
        <v>88.42198025054205</v>
      </c>
      <c r="Z290" s="46">
        <v>65.63218390804597</v>
      </c>
      <c r="AA290" s="46">
        <v>85.41666666666667</v>
      </c>
      <c r="AB290" s="46">
        <v>80</v>
      </c>
      <c r="AC290" s="46">
        <v>81.6</v>
      </c>
      <c r="AD290" s="46">
        <v>54.44444444444444</v>
      </c>
      <c r="AE290" s="106">
        <f t="shared" si="46"/>
        <v>72.93200431034482</v>
      </c>
      <c r="AF290" s="69">
        <v>68.42105263157895</v>
      </c>
      <c r="AG290" s="69">
        <v>81.25</v>
      </c>
      <c r="AH290" s="69">
        <v>58.82352941176471</v>
      </c>
      <c r="AI290" s="69">
        <v>42.05607476635514</v>
      </c>
      <c r="AJ290" s="113">
        <v>62.6376642024247</v>
      </c>
      <c r="AK290" s="114">
        <v>61.66666666666667</v>
      </c>
      <c r="AL290" s="106">
        <f t="shared" si="47"/>
        <v>61.66666666666667</v>
      </c>
      <c r="AM290" s="115">
        <v>67.93377941949716</v>
      </c>
      <c r="AN290" s="116">
        <f t="shared" si="48"/>
        <v>77.64868436402983</v>
      </c>
    </row>
    <row r="291" spans="1:40" ht="15">
      <c r="A291" s="15">
        <v>15753</v>
      </c>
      <c r="B291" s="16" t="s">
        <v>10</v>
      </c>
      <c r="C291" s="16" t="s">
        <v>398</v>
      </c>
      <c r="D291" s="17">
        <v>6</v>
      </c>
      <c r="E291" s="105">
        <v>73.15192158114118</v>
      </c>
      <c r="F291" s="45">
        <v>84.44037444037443</v>
      </c>
      <c r="G291" s="106">
        <f t="shared" si="40"/>
        <v>76.91473920088559</v>
      </c>
      <c r="H291" s="87">
        <v>38.080000000000005</v>
      </c>
      <c r="I291" s="107">
        <f t="shared" si="41"/>
        <v>38.080000000000005</v>
      </c>
      <c r="J291" s="108">
        <f t="shared" si="42"/>
        <v>61.38084352053136</v>
      </c>
      <c r="K291" s="109">
        <v>97.44897959183673</v>
      </c>
      <c r="L291" s="56">
        <v>100</v>
      </c>
      <c r="M291" s="110">
        <f t="shared" si="43"/>
        <v>98.01587301587301</v>
      </c>
      <c r="N291" s="111">
        <v>73.33333333333333</v>
      </c>
      <c r="O291" s="52">
        <v>99.46</v>
      </c>
      <c r="P291" s="57">
        <v>92.65306122448979</v>
      </c>
      <c r="Q291" s="58" t="s">
        <v>1</v>
      </c>
      <c r="R291" s="106">
        <f t="shared" si="44"/>
        <v>88.42683018707483</v>
      </c>
      <c r="S291" s="109">
        <v>98.47222222222221</v>
      </c>
      <c r="T291" s="52">
        <v>67.56944444444444</v>
      </c>
      <c r="U291" s="52">
        <v>100</v>
      </c>
      <c r="V291" s="52">
        <v>0</v>
      </c>
      <c r="W291" s="52">
        <v>0</v>
      </c>
      <c r="X291" s="110">
        <f t="shared" si="49"/>
        <v>66.51041666666666</v>
      </c>
      <c r="Y291" s="112">
        <f t="shared" si="45"/>
        <v>84.86563327891156</v>
      </c>
      <c r="Z291" s="46">
        <v>49.01149425287357</v>
      </c>
      <c r="AA291" s="46">
        <v>36.111111111111114</v>
      </c>
      <c r="AB291" s="46">
        <v>0</v>
      </c>
      <c r="AC291" s="46">
        <v>84</v>
      </c>
      <c r="AD291" s="46">
        <v>7.777777777777778</v>
      </c>
      <c r="AE291" s="106">
        <f t="shared" si="46"/>
        <v>36.232040229885065</v>
      </c>
      <c r="AF291" s="69">
        <v>84.21052631578947</v>
      </c>
      <c r="AG291" s="69">
        <v>81.25</v>
      </c>
      <c r="AH291" s="69">
        <v>52.94117647058824</v>
      </c>
      <c r="AI291" s="69">
        <v>64.48598130841121</v>
      </c>
      <c r="AJ291" s="113">
        <v>70.72192102369723</v>
      </c>
      <c r="AK291" s="114">
        <v>63.33333333333333</v>
      </c>
      <c r="AL291" s="106">
        <f t="shared" si="47"/>
        <v>63.33333333333333</v>
      </c>
      <c r="AM291" s="115">
        <v>50.84960039559129</v>
      </c>
      <c r="AN291" s="116">
        <f t="shared" si="48"/>
        <v>69.96386546223944</v>
      </c>
    </row>
    <row r="292" spans="1:40" ht="15">
      <c r="A292" s="15">
        <v>15755</v>
      </c>
      <c r="B292" s="16" t="s">
        <v>10</v>
      </c>
      <c r="C292" s="16" t="s">
        <v>399</v>
      </c>
      <c r="D292" s="17">
        <v>6</v>
      </c>
      <c r="E292" s="105">
        <v>61.166811384348975</v>
      </c>
      <c r="F292" s="45">
        <v>96.8482905982906</v>
      </c>
      <c r="G292" s="106">
        <f t="shared" si="40"/>
        <v>73.06063778899619</v>
      </c>
      <c r="H292" s="87">
        <v>60.73400000000001</v>
      </c>
      <c r="I292" s="107">
        <f t="shared" si="41"/>
        <v>60.73400000000001</v>
      </c>
      <c r="J292" s="108">
        <f t="shared" si="42"/>
        <v>68.12998267339772</v>
      </c>
      <c r="K292" s="109">
        <v>88.0503144654088</v>
      </c>
      <c r="L292" s="56">
        <v>100</v>
      </c>
      <c r="M292" s="110">
        <f t="shared" si="43"/>
        <v>90.7058001397624</v>
      </c>
      <c r="N292" s="111">
        <v>91.85185185185186</v>
      </c>
      <c r="O292" s="52">
        <v>99.9</v>
      </c>
      <c r="P292" s="57">
        <v>96.83622828784118</v>
      </c>
      <c r="Q292" s="58" t="s">
        <v>1</v>
      </c>
      <c r="R292" s="106">
        <f t="shared" si="44"/>
        <v>96.13590419653525</v>
      </c>
      <c r="S292" s="109">
        <v>94.86111111111111</v>
      </c>
      <c r="T292" s="52">
        <v>81.80555555555556</v>
      </c>
      <c r="U292" s="52">
        <v>100</v>
      </c>
      <c r="V292" s="52">
        <v>0</v>
      </c>
      <c r="W292" s="52">
        <v>0</v>
      </c>
      <c r="X292" s="110">
        <f t="shared" si="49"/>
        <v>69.16666666666667</v>
      </c>
      <c r="Y292" s="112">
        <f t="shared" si="45"/>
        <v>85.55091072653909</v>
      </c>
      <c r="Z292" s="46">
        <v>65.40229885057471</v>
      </c>
      <c r="AA292" s="46">
        <v>5.555555555555556</v>
      </c>
      <c r="AB292" s="46">
        <v>100</v>
      </c>
      <c r="AC292" s="46">
        <v>83.2</v>
      </c>
      <c r="AD292" s="46">
        <v>56.666666666666664</v>
      </c>
      <c r="AE292" s="106">
        <f t="shared" si="46"/>
        <v>62.36724137931035</v>
      </c>
      <c r="AF292" s="69">
        <v>52.63157894736842</v>
      </c>
      <c r="AG292" s="69">
        <v>75</v>
      </c>
      <c r="AH292" s="69">
        <v>52.94117647058824</v>
      </c>
      <c r="AI292" s="69">
        <v>44.85981308411215</v>
      </c>
      <c r="AJ292" s="113">
        <v>56.3581421255172</v>
      </c>
      <c r="AK292" s="114">
        <v>60</v>
      </c>
      <c r="AL292" s="106">
        <f t="shared" si="47"/>
        <v>60</v>
      </c>
      <c r="AM292" s="115">
        <v>60.2913666357701</v>
      </c>
      <c r="AN292" s="116">
        <f t="shared" si="48"/>
        <v>74.48886188868012</v>
      </c>
    </row>
    <row r="293" spans="1:40" ht="15">
      <c r="A293" s="15">
        <v>15757</v>
      </c>
      <c r="B293" s="16" t="s">
        <v>10</v>
      </c>
      <c r="C293" s="16" t="s">
        <v>400</v>
      </c>
      <c r="D293" s="17">
        <v>6</v>
      </c>
      <c r="E293" s="105">
        <v>64.20251996288705</v>
      </c>
      <c r="F293" s="45">
        <v>90.7855107855108</v>
      </c>
      <c r="G293" s="106">
        <f t="shared" si="40"/>
        <v>73.06351690376164</v>
      </c>
      <c r="H293" s="87">
        <v>0</v>
      </c>
      <c r="I293" s="107">
        <f t="shared" si="41"/>
        <v>0</v>
      </c>
      <c r="J293" s="108">
        <f t="shared" si="42"/>
        <v>43.83811014225698</v>
      </c>
      <c r="K293" s="109">
        <v>61.81818181818181</v>
      </c>
      <c r="L293" s="56">
        <v>100</v>
      </c>
      <c r="M293" s="110">
        <f t="shared" si="43"/>
        <v>70.3030303030303</v>
      </c>
      <c r="N293" s="111">
        <v>100</v>
      </c>
      <c r="O293" s="52">
        <v>99.1</v>
      </c>
      <c r="P293" s="57">
        <v>97.70802192326856</v>
      </c>
      <c r="Q293" s="58" t="s">
        <v>1</v>
      </c>
      <c r="R293" s="106">
        <f t="shared" si="44"/>
        <v>98.87417230318883</v>
      </c>
      <c r="S293" s="109">
        <v>100</v>
      </c>
      <c r="T293" s="52">
        <v>82.85590277777777</v>
      </c>
      <c r="U293" s="52">
        <v>100</v>
      </c>
      <c r="V293" s="52">
        <v>0</v>
      </c>
      <c r="W293" s="52">
        <v>15</v>
      </c>
      <c r="X293" s="110">
        <f t="shared" si="49"/>
        <v>72.58897569444444</v>
      </c>
      <c r="Y293" s="112">
        <f t="shared" si="45"/>
        <v>80.17729826833356</v>
      </c>
      <c r="Z293" s="46">
        <v>8.459770114942529</v>
      </c>
      <c r="AA293" s="46">
        <v>45.833333333333336</v>
      </c>
      <c r="AB293" s="46">
        <v>60</v>
      </c>
      <c r="AC293" s="46">
        <v>37.6</v>
      </c>
      <c r="AD293" s="46">
        <v>5.555555555555555</v>
      </c>
      <c r="AE293" s="106">
        <f t="shared" si="46"/>
        <v>30.0503591954023</v>
      </c>
      <c r="AF293" s="69">
        <v>57.89473684210527</v>
      </c>
      <c r="AG293" s="69">
        <v>81.25</v>
      </c>
      <c r="AH293" s="69">
        <v>47.05882352941176</v>
      </c>
      <c r="AI293" s="69">
        <v>37.38317757009346</v>
      </c>
      <c r="AJ293" s="113">
        <v>55.89668448540262</v>
      </c>
      <c r="AK293" s="114">
        <v>30</v>
      </c>
      <c r="AL293" s="106">
        <f t="shared" si="47"/>
        <v>30</v>
      </c>
      <c r="AM293" s="115">
        <v>36.9326407669886</v>
      </c>
      <c r="AN293" s="116">
        <f t="shared" si="48"/>
        <v>59.93606339271476</v>
      </c>
    </row>
    <row r="294" spans="1:40" ht="15">
      <c r="A294" s="15">
        <v>15759</v>
      </c>
      <c r="B294" s="16" t="s">
        <v>10</v>
      </c>
      <c r="C294" s="16" t="s">
        <v>401</v>
      </c>
      <c r="D294" s="17">
        <v>3</v>
      </c>
      <c r="E294" s="105">
        <v>86.32644520882482</v>
      </c>
      <c r="F294" s="45">
        <v>83.93569393569393</v>
      </c>
      <c r="G294" s="106">
        <f t="shared" si="40"/>
        <v>85.52952811778118</v>
      </c>
      <c r="H294" s="87">
        <v>78.508</v>
      </c>
      <c r="I294" s="107">
        <f t="shared" si="41"/>
        <v>78.508</v>
      </c>
      <c r="J294" s="108">
        <f t="shared" si="42"/>
        <v>82.7209168706687</v>
      </c>
      <c r="K294" s="109">
        <v>94.98117942283564</v>
      </c>
      <c r="L294" s="56">
        <v>100</v>
      </c>
      <c r="M294" s="110">
        <f t="shared" si="43"/>
        <v>96.09647288442773</v>
      </c>
      <c r="N294" s="111">
        <v>100</v>
      </c>
      <c r="O294" s="52">
        <v>99.38</v>
      </c>
      <c r="P294" s="57">
        <v>93.25113562621674</v>
      </c>
      <c r="Q294" s="58" t="s">
        <v>1</v>
      </c>
      <c r="R294" s="106">
        <f t="shared" si="44"/>
        <v>97.48274705548346</v>
      </c>
      <c r="S294" s="109">
        <v>100</v>
      </c>
      <c r="T294" s="52">
        <v>72.69097222222223</v>
      </c>
      <c r="U294" s="52">
        <v>100</v>
      </c>
      <c r="V294" s="52">
        <v>95.83241939021715</v>
      </c>
      <c r="W294" s="52">
        <v>80</v>
      </c>
      <c r="X294" s="110">
        <f t="shared" si="49"/>
        <v>90.1517954793327</v>
      </c>
      <c r="Y294" s="112">
        <f t="shared" si="45"/>
        <v>94.63778384953515</v>
      </c>
      <c r="Z294" s="46">
        <v>65.86206896551724</v>
      </c>
      <c r="AA294" s="46">
        <v>88.19444444444444</v>
      </c>
      <c r="AB294" s="46">
        <v>100</v>
      </c>
      <c r="AC294" s="46">
        <v>85.6</v>
      </c>
      <c r="AD294" s="46">
        <v>95.14563106796116</v>
      </c>
      <c r="AE294" s="106">
        <f t="shared" si="46"/>
        <v>85.64178139995536</v>
      </c>
      <c r="AF294" s="69">
        <v>68.42105263157895</v>
      </c>
      <c r="AG294" s="69">
        <v>81.25</v>
      </c>
      <c r="AH294" s="69">
        <v>47.05882352941176</v>
      </c>
      <c r="AI294" s="69">
        <v>58.87850467289719</v>
      </c>
      <c r="AJ294" s="113">
        <v>63.90209520847198</v>
      </c>
      <c r="AK294" s="114">
        <v>65</v>
      </c>
      <c r="AL294" s="106">
        <f t="shared" si="47"/>
        <v>65</v>
      </c>
      <c r="AM294" s="115">
        <v>75.71617546890205</v>
      </c>
      <c r="AN294" s="116">
        <f t="shared" si="48"/>
        <v>86.57792793957194</v>
      </c>
    </row>
    <row r="295" spans="1:40" ht="15">
      <c r="A295" s="15">
        <v>15761</v>
      </c>
      <c r="B295" s="16" t="s">
        <v>10</v>
      </c>
      <c r="C295" s="16" t="s">
        <v>402</v>
      </c>
      <c r="D295" s="17">
        <v>6</v>
      </c>
      <c r="E295" s="105">
        <v>50.268391375315325</v>
      </c>
      <c r="F295" s="45">
        <v>79.74664224664224</v>
      </c>
      <c r="G295" s="106">
        <f t="shared" si="40"/>
        <v>60.09447499909096</v>
      </c>
      <c r="H295" s="87">
        <v>38.498</v>
      </c>
      <c r="I295" s="107">
        <f t="shared" si="41"/>
        <v>38.498</v>
      </c>
      <c r="J295" s="108">
        <f t="shared" si="42"/>
        <v>51.455884999454575</v>
      </c>
      <c r="K295" s="109">
        <v>100</v>
      </c>
      <c r="L295" s="56">
        <v>100</v>
      </c>
      <c r="M295" s="110">
        <f t="shared" si="43"/>
        <v>100</v>
      </c>
      <c r="N295" s="111">
        <v>74.76190476190476</v>
      </c>
      <c r="O295" s="52">
        <v>98.91</v>
      </c>
      <c r="P295" s="57">
        <v>99.24385633270322</v>
      </c>
      <c r="Q295" s="58" t="s">
        <v>1</v>
      </c>
      <c r="R295" s="106">
        <f t="shared" si="44"/>
        <v>90.91506291464128</v>
      </c>
      <c r="S295" s="109">
        <v>97.77777777777779</v>
      </c>
      <c r="T295" s="52">
        <v>76.37152777777777</v>
      </c>
      <c r="U295" s="52">
        <v>100</v>
      </c>
      <c r="V295" s="52">
        <v>0</v>
      </c>
      <c r="W295" s="52">
        <v>25</v>
      </c>
      <c r="X295" s="110">
        <f t="shared" si="49"/>
        <v>71.66232638888889</v>
      </c>
      <c r="Y295" s="112">
        <f t="shared" si="45"/>
        <v>88.02476457712964</v>
      </c>
      <c r="Z295" s="46">
        <v>56.48275862068965</v>
      </c>
      <c r="AA295" s="46">
        <v>66.66666666666667</v>
      </c>
      <c r="AB295" s="46">
        <v>20</v>
      </c>
      <c r="AC295" s="46">
        <v>41.6</v>
      </c>
      <c r="AD295" s="46">
        <v>10</v>
      </c>
      <c r="AE295" s="106">
        <f t="shared" si="46"/>
        <v>40.04568965517241</v>
      </c>
      <c r="AF295" s="69">
        <v>63.1578947368421</v>
      </c>
      <c r="AG295" s="69">
        <v>75</v>
      </c>
      <c r="AH295" s="69">
        <v>41.17647058823529</v>
      </c>
      <c r="AI295" s="69">
        <v>37.38317757009346</v>
      </c>
      <c r="AJ295" s="113">
        <v>54.17938572379271</v>
      </c>
      <c r="AK295" s="114">
        <v>28.333333333333332</v>
      </c>
      <c r="AL295" s="106">
        <f t="shared" si="47"/>
        <v>28.333333333333332</v>
      </c>
      <c r="AM295" s="115">
        <v>41.47220400910334</v>
      </c>
      <c r="AN295" s="116">
        <f t="shared" si="48"/>
        <v>66.74522049118674</v>
      </c>
    </row>
    <row r="296" spans="1:40" ht="15">
      <c r="A296" s="15">
        <v>15762</v>
      </c>
      <c r="B296" s="16" t="s">
        <v>10</v>
      </c>
      <c r="C296" s="16" t="s">
        <v>403</v>
      </c>
      <c r="D296" s="17">
        <v>6</v>
      </c>
      <c r="E296" s="105">
        <v>44.283126896616956</v>
      </c>
      <c r="F296" s="45">
        <v>87.41402116402115</v>
      </c>
      <c r="G296" s="106">
        <f t="shared" si="40"/>
        <v>58.66009165241835</v>
      </c>
      <c r="H296" s="87">
        <v>0</v>
      </c>
      <c r="I296" s="107">
        <f t="shared" si="41"/>
        <v>0</v>
      </c>
      <c r="J296" s="108">
        <f t="shared" si="42"/>
        <v>35.19605499145101</v>
      </c>
      <c r="K296" s="109">
        <v>96.49122807017544</v>
      </c>
      <c r="L296" s="56">
        <v>100</v>
      </c>
      <c r="M296" s="110">
        <f t="shared" si="43"/>
        <v>97.27095516569202</v>
      </c>
      <c r="N296" s="111">
        <v>74.44444444444444</v>
      </c>
      <c r="O296" s="52">
        <v>99.41000000000001</v>
      </c>
      <c r="P296" s="57">
        <v>99.442119944212</v>
      </c>
      <c r="Q296" s="58" t="s">
        <v>1</v>
      </c>
      <c r="R296" s="106">
        <f t="shared" si="44"/>
        <v>91.04191801197118</v>
      </c>
      <c r="S296" s="109">
        <v>94.44444444444446</v>
      </c>
      <c r="T296" s="52">
        <v>78.81944444444444</v>
      </c>
      <c r="U296" s="52">
        <v>100</v>
      </c>
      <c r="V296" s="52">
        <v>0</v>
      </c>
      <c r="W296" s="52">
        <v>0</v>
      </c>
      <c r="X296" s="110">
        <f t="shared" si="49"/>
        <v>68.31597222222223</v>
      </c>
      <c r="Y296" s="112">
        <f t="shared" si="45"/>
        <v>86.01206873459101</v>
      </c>
      <c r="Z296" s="46">
        <v>100</v>
      </c>
      <c r="AA296" s="46">
        <v>100</v>
      </c>
      <c r="AB296" s="46">
        <v>100</v>
      </c>
      <c r="AC296" s="46">
        <v>88.8</v>
      </c>
      <c r="AD296" s="46">
        <v>64.44444444444444</v>
      </c>
      <c r="AE296" s="106">
        <f t="shared" si="46"/>
        <v>91.23333333333333</v>
      </c>
      <c r="AF296" s="69">
        <v>73.68421052631578</v>
      </c>
      <c r="AG296" s="69">
        <v>81.25</v>
      </c>
      <c r="AH296" s="69">
        <v>64.70588235294117</v>
      </c>
      <c r="AI296" s="69">
        <v>50.467289719626166</v>
      </c>
      <c r="AJ296" s="113">
        <v>67.52684564972077</v>
      </c>
      <c r="AK296" s="114">
        <v>70</v>
      </c>
      <c r="AL296" s="106">
        <f t="shared" si="47"/>
        <v>70</v>
      </c>
      <c r="AM296" s="115">
        <v>80.66493661770332</v>
      </c>
      <c r="AN296" s="116">
        <f t="shared" si="48"/>
        <v>74.2447263508967</v>
      </c>
    </row>
    <row r="297" spans="1:40" ht="15">
      <c r="A297" s="15">
        <v>15763</v>
      </c>
      <c r="B297" s="16" t="s">
        <v>10</v>
      </c>
      <c r="C297" s="16" t="s">
        <v>404</v>
      </c>
      <c r="D297" s="17">
        <v>6</v>
      </c>
      <c r="E297" s="105">
        <v>56.38244969939489</v>
      </c>
      <c r="F297" s="45">
        <v>92.34279609279609</v>
      </c>
      <c r="G297" s="106">
        <f t="shared" si="40"/>
        <v>68.36923183052862</v>
      </c>
      <c r="H297" s="87">
        <v>0</v>
      </c>
      <c r="I297" s="107">
        <f t="shared" si="41"/>
        <v>0</v>
      </c>
      <c r="J297" s="108">
        <f t="shared" si="42"/>
        <v>41.02153909831717</v>
      </c>
      <c r="K297" s="109">
        <v>0</v>
      </c>
      <c r="L297" s="56">
        <v>100</v>
      </c>
      <c r="M297" s="110">
        <f t="shared" si="43"/>
        <v>22.22222222222222</v>
      </c>
      <c r="N297" s="111">
        <v>97.14285714285714</v>
      </c>
      <c r="O297" s="52">
        <v>98.77000000000001</v>
      </c>
      <c r="P297" s="57">
        <v>97.816091954023</v>
      </c>
      <c r="Q297" s="58" t="s">
        <v>1</v>
      </c>
      <c r="R297" s="106">
        <f t="shared" si="44"/>
        <v>97.8484561678982</v>
      </c>
      <c r="S297" s="109">
        <v>97.22222222222221</v>
      </c>
      <c r="T297" s="52">
        <v>69.24768518518518</v>
      </c>
      <c r="U297" s="52">
        <v>90.74073333333332</v>
      </c>
      <c r="V297" s="52">
        <v>94.05762304921969</v>
      </c>
      <c r="W297" s="52">
        <v>0</v>
      </c>
      <c r="X297" s="110">
        <f t="shared" si="49"/>
        <v>76.05986306633764</v>
      </c>
      <c r="Y297" s="112">
        <f t="shared" si="45"/>
        <v>63.65066215495547</v>
      </c>
      <c r="Z297" s="46">
        <v>91.63218390804597</v>
      </c>
      <c r="AA297" s="46">
        <v>59.02777777777778</v>
      </c>
      <c r="AB297" s="46">
        <v>0</v>
      </c>
      <c r="AC297" s="46">
        <v>64.8</v>
      </c>
      <c r="AD297" s="46">
        <v>5.555555555555555</v>
      </c>
      <c r="AE297" s="106">
        <f t="shared" si="46"/>
        <v>47.16742097701149</v>
      </c>
      <c r="AF297" s="69">
        <v>78.94736842105263</v>
      </c>
      <c r="AG297" s="69">
        <v>75</v>
      </c>
      <c r="AH297" s="69">
        <v>47.05882352941176</v>
      </c>
      <c r="AI297" s="69">
        <v>59.813084112149525</v>
      </c>
      <c r="AJ297" s="113">
        <v>65.20481901565348</v>
      </c>
      <c r="AK297" s="114">
        <v>35</v>
      </c>
      <c r="AL297" s="106">
        <f t="shared" si="47"/>
        <v>35</v>
      </c>
      <c r="AM297" s="115">
        <v>49.54390959191372</v>
      </c>
      <c r="AN297" s="116">
        <f t="shared" si="48"/>
        <v>54.892811774715284</v>
      </c>
    </row>
    <row r="298" spans="1:40" ht="15">
      <c r="A298" s="15">
        <v>15764</v>
      </c>
      <c r="B298" s="16" t="s">
        <v>10</v>
      </c>
      <c r="C298" s="16" t="s">
        <v>405</v>
      </c>
      <c r="D298" s="17">
        <v>6</v>
      </c>
      <c r="E298" s="105">
        <v>31.836676515622177</v>
      </c>
      <c r="F298" s="45">
        <v>85.38258038258037</v>
      </c>
      <c r="G298" s="106">
        <f t="shared" si="40"/>
        <v>49.68531113794157</v>
      </c>
      <c r="H298" s="87">
        <v>0</v>
      </c>
      <c r="I298" s="107">
        <f t="shared" si="41"/>
        <v>0</v>
      </c>
      <c r="J298" s="108">
        <f t="shared" si="42"/>
        <v>29.81118668276494</v>
      </c>
      <c r="K298" s="109">
        <v>82.53012048192771</v>
      </c>
      <c r="L298" s="56">
        <v>0</v>
      </c>
      <c r="M298" s="110">
        <f t="shared" si="43"/>
        <v>64.190093708166</v>
      </c>
      <c r="N298" s="111">
        <v>88.0952380952381</v>
      </c>
      <c r="O298" s="52">
        <v>99.24000000000001</v>
      </c>
      <c r="P298" s="57">
        <v>97.7620730270907</v>
      </c>
      <c r="Q298" s="58" t="s">
        <v>1</v>
      </c>
      <c r="R298" s="106">
        <f t="shared" si="44"/>
        <v>94.97304176762577</v>
      </c>
      <c r="S298" s="109">
        <v>99.30555555555554</v>
      </c>
      <c r="T298" s="52">
        <v>82.53472222222221</v>
      </c>
      <c r="U298" s="52">
        <v>76.85183333333333</v>
      </c>
      <c r="V298" s="52">
        <v>0</v>
      </c>
      <c r="W298" s="52">
        <v>0</v>
      </c>
      <c r="X298" s="110">
        <f t="shared" si="49"/>
        <v>64.67302777777778</v>
      </c>
      <c r="Y298" s="112">
        <f t="shared" si="45"/>
        <v>74.1951759894689</v>
      </c>
      <c r="Z298" s="46">
        <v>50.11494252873563</v>
      </c>
      <c r="AA298" s="46">
        <v>72.22222222222223</v>
      </c>
      <c r="AB298" s="46">
        <v>60</v>
      </c>
      <c r="AC298" s="46">
        <v>49.6</v>
      </c>
      <c r="AD298" s="46">
        <v>10</v>
      </c>
      <c r="AE298" s="106">
        <f t="shared" si="46"/>
        <v>48.49540229885058</v>
      </c>
      <c r="AF298" s="69">
        <v>63.1578947368421</v>
      </c>
      <c r="AG298" s="69">
        <v>6.25</v>
      </c>
      <c r="AH298" s="69">
        <v>5.88235294117647</v>
      </c>
      <c r="AI298" s="69">
        <v>41.1214953271028</v>
      </c>
      <c r="AJ298" s="113">
        <v>29.10293575128034</v>
      </c>
      <c r="AK298" s="114">
        <v>38.333333333333336</v>
      </c>
      <c r="AL298" s="106">
        <f t="shared" si="47"/>
        <v>38.333333333333336</v>
      </c>
      <c r="AM298" s="115">
        <v>41.29166409306174</v>
      </c>
      <c r="AN298" s="116">
        <f t="shared" si="48"/>
        <v>55.44732455920595</v>
      </c>
    </row>
    <row r="299" spans="1:40" ht="15">
      <c r="A299" s="15">
        <v>15774</v>
      </c>
      <c r="B299" s="16" t="s">
        <v>10</v>
      </c>
      <c r="C299" s="16" t="s">
        <v>406</v>
      </c>
      <c r="D299" s="17">
        <v>6</v>
      </c>
      <c r="E299" s="105">
        <v>0</v>
      </c>
      <c r="F299" s="45">
        <v>89.98168498168498</v>
      </c>
      <c r="G299" s="106">
        <f t="shared" si="40"/>
        <v>29.99389499389499</v>
      </c>
      <c r="H299" s="87">
        <v>39.564</v>
      </c>
      <c r="I299" s="107">
        <f t="shared" si="41"/>
        <v>39.564</v>
      </c>
      <c r="J299" s="108">
        <f t="shared" si="42"/>
        <v>33.821936996336994</v>
      </c>
      <c r="K299" s="109">
        <v>89.52380952380953</v>
      </c>
      <c r="L299" s="56">
        <v>100</v>
      </c>
      <c r="M299" s="110">
        <f t="shared" si="43"/>
        <v>91.85185185185185</v>
      </c>
      <c r="N299" s="111">
        <v>74.04761904761904</v>
      </c>
      <c r="O299" s="52">
        <v>99.47</v>
      </c>
      <c r="P299" s="57">
        <v>98.61431870669746</v>
      </c>
      <c r="Q299" s="58" t="s">
        <v>1</v>
      </c>
      <c r="R299" s="106">
        <f t="shared" si="44"/>
        <v>90.65395176440668</v>
      </c>
      <c r="S299" s="109">
        <v>84.30555555555556</v>
      </c>
      <c r="T299" s="52">
        <v>77.8125</v>
      </c>
      <c r="U299" s="52">
        <v>0</v>
      </c>
      <c r="V299" s="52">
        <v>0</v>
      </c>
      <c r="W299" s="52">
        <v>0</v>
      </c>
      <c r="X299" s="110">
        <f t="shared" si="49"/>
        <v>40.529513888888886</v>
      </c>
      <c r="Y299" s="112">
        <f t="shared" si="45"/>
        <v>75.04537567572125</v>
      </c>
      <c r="Z299" s="46">
        <v>48.22988505747126</v>
      </c>
      <c r="AA299" s="46">
        <v>33.333333333333336</v>
      </c>
      <c r="AB299" s="46">
        <v>0</v>
      </c>
      <c r="AC299" s="46">
        <v>0</v>
      </c>
      <c r="AD299" s="46">
        <v>12.222222222222221</v>
      </c>
      <c r="AE299" s="106">
        <f t="shared" si="46"/>
        <v>20.59913793103448</v>
      </c>
      <c r="AF299" s="69">
        <v>0</v>
      </c>
      <c r="AG299" s="69">
        <v>6.25</v>
      </c>
      <c r="AH299" s="69">
        <v>5.88235294117647</v>
      </c>
      <c r="AI299" s="69">
        <v>0.9345794392523363</v>
      </c>
      <c r="AJ299" s="113">
        <v>3.266733095107202</v>
      </c>
      <c r="AK299" s="114">
        <v>0</v>
      </c>
      <c r="AL299" s="106">
        <f t="shared" si="47"/>
        <v>0</v>
      </c>
      <c r="AM299" s="115">
        <v>11.857335721913643</v>
      </c>
      <c r="AN299" s="116">
        <f t="shared" si="48"/>
        <v>47.844275953702116</v>
      </c>
    </row>
    <row r="300" spans="1:40" ht="15">
      <c r="A300" s="15">
        <v>15776</v>
      </c>
      <c r="B300" s="16" t="s">
        <v>10</v>
      </c>
      <c r="C300" s="16" t="s">
        <v>407</v>
      </c>
      <c r="D300" s="17">
        <v>6</v>
      </c>
      <c r="E300" s="105">
        <v>55.67271708875312</v>
      </c>
      <c r="F300" s="45">
        <v>78.61263736263737</v>
      </c>
      <c r="G300" s="106">
        <f t="shared" si="40"/>
        <v>63.31935718004786</v>
      </c>
      <c r="H300" s="87">
        <v>34.638000000000005</v>
      </c>
      <c r="I300" s="107">
        <f t="shared" si="41"/>
        <v>34.638000000000005</v>
      </c>
      <c r="J300" s="108">
        <f t="shared" si="42"/>
        <v>51.84681430802872</v>
      </c>
      <c r="K300" s="109">
        <v>94.3089430894309</v>
      </c>
      <c r="L300" s="56">
        <v>100</v>
      </c>
      <c r="M300" s="110">
        <f t="shared" si="43"/>
        <v>95.57362240289069</v>
      </c>
      <c r="N300" s="111">
        <v>78.20105820105819</v>
      </c>
      <c r="O300" s="52">
        <v>98.9</v>
      </c>
      <c r="P300" s="57">
        <v>98.69524697110904</v>
      </c>
      <c r="Q300" s="58" t="s">
        <v>1</v>
      </c>
      <c r="R300" s="106">
        <f t="shared" si="44"/>
        <v>91.87464416047821</v>
      </c>
      <c r="S300" s="109">
        <v>98.47222222222221</v>
      </c>
      <c r="T300" s="52">
        <v>73.31018518518519</v>
      </c>
      <c r="U300" s="52">
        <v>100</v>
      </c>
      <c r="V300" s="52">
        <v>0</v>
      </c>
      <c r="W300" s="52">
        <v>80</v>
      </c>
      <c r="X300" s="110">
        <f t="shared" si="49"/>
        <v>77.94560185185185</v>
      </c>
      <c r="Y300" s="112">
        <f t="shared" si="45"/>
        <v>88.74898278898627</v>
      </c>
      <c r="Z300" s="46">
        <v>98.73563218390804</v>
      </c>
      <c r="AA300" s="46">
        <v>100</v>
      </c>
      <c r="AB300" s="46">
        <v>100</v>
      </c>
      <c r="AC300" s="46">
        <v>88.8</v>
      </c>
      <c r="AD300" s="46">
        <v>67.41573033707866</v>
      </c>
      <c r="AE300" s="106">
        <f t="shared" si="46"/>
        <v>91.47435748417927</v>
      </c>
      <c r="AF300" s="69">
        <v>73.68421052631578</v>
      </c>
      <c r="AG300" s="69">
        <v>81.25</v>
      </c>
      <c r="AH300" s="69">
        <v>64.70588235294117</v>
      </c>
      <c r="AI300" s="69">
        <v>51.4018691588785</v>
      </c>
      <c r="AJ300" s="113">
        <v>67.76049050953387</v>
      </c>
      <c r="AK300" s="114">
        <v>70</v>
      </c>
      <c r="AL300" s="106">
        <f t="shared" si="47"/>
        <v>70</v>
      </c>
      <c r="AM300" s="115">
        <v>80.85578812743798</v>
      </c>
      <c r="AN300" s="116">
        <f t="shared" si="48"/>
        <v>79.00059069433027</v>
      </c>
    </row>
    <row r="301" spans="1:40" ht="15">
      <c r="A301" s="15">
        <v>15778</v>
      </c>
      <c r="B301" s="16" t="s">
        <v>10</v>
      </c>
      <c r="C301" s="16" t="s">
        <v>408</v>
      </c>
      <c r="D301" s="17">
        <v>6</v>
      </c>
      <c r="E301" s="105">
        <v>67.4451995373048</v>
      </c>
      <c r="F301" s="45">
        <v>86.09686609686611</v>
      </c>
      <c r="G301" s="106">
        <f t="shared" si="40"/>
        <v>73.66242172382523</v>
      </c>
      <c r="H301" s="87">
        <v>0</v>
      </c>
      <c r="I301" s="107">
        <f t="shared" si="41"/>
        <v>0</v>
      </c>
      <c r="J301" s="108">
        <f t="shared" si="42"/>
        <v>44.19745303429514</v>
      </c>
      <c r="K301" s="109">
        <v>43.41085271317829</v>
      </c>
      <c r="L301" s="56">
        <v>100</v>
      </c>
      <c r="M301" s="110">
        <f t="shared" si="43"/>
        <v>55.98621877691645</v>
      </c>
      <c r="N301" s="111">
        <v>94.81481481481481</v>
      </c>
      <c r="O301" s="52">
        <v>99.81</v>
      </c>
      <c r="P301" s="57">
        <v>96.5742251223491</v>
      </c>
      <c r="Q301" s="58" t="s">
        <v>1</v>
      </c>
      <c r="R301" s="106">
        <f t="shared" si="44"/>
        <v>97.00568017906772</v>
      </c>
      <c r="S301" s="109">
        <v>98.61111111111111</v>
      </c>
      <c r="T301" s="52">
        <v>69.58333333333331</v>
      </c>
      <c r="U301" s="52">
        <v>97.22221666666667</v>
      </c>
      <c r="V301" s="52">
        <v>0</v>
      </c>
      <c r="W301" s="52">
        <v>25</v>
      </c>
      <c r="X301" s="110">
        <f t="shared" si="49"/>
        <v>69.47916527777778</v>
      </c>
      <c r="Y301" s="112">
        <f t="shared" si="45"/>
        <v>73.43018930588049</v>
      </c>
      <c r="Z301" s="46">
        <v>94.85057471264368</v>
      </c>
      <c r="AA301" s="46">
        <v>27.777777777777782</v>
      </c>
      <c r="AB301" s="46">
        <v>0</v>
      </c>
      <c r="AC301" s="46">
        <v>45.6</v>
      </c>
      <c r="AD301" s="46">
        <v>24.705882352941178</v>
      </c>
      <c r="AE301" s="106">
        <f t="shared" si="46"/>
        <v>42.10332995267073</v>
      </c>
      <c r="AF301" s="69">
        <v>47.368421052631575</v>
      </c>
      <c r="AG301" s="69">
        <v>81.25</v>
      </c>
      <c r="AH301" s="69">
        <v>35.294117647058826</v>
      </c>
      <c r="AI301" s="69">
        <v>0.9345794392523363</v>
      </c>
      <c r="AJ301" s="113">
        <v>41.21177953473568</v>
      </c>
      <c r="AK301" s="114">
        <v>36.666666666666664</v>
      </c>
      <c r="AL301" s="106">
        <f t="shared" si="47"/>
        <v>36.666666666666664</v>
      </c>
      <c r="AM301" s="115">
        <v>40.778250517353904</v>
      </c>
      <c r="AN301" s="116">
        <f t="shared" si="48"/>
        <v>57.78806041500545</v>
      </c>
    </row>
    <row r="302" spans="1:40" ht="15">
      <c r="A302" s="15">
        <v>15790</v>
      </c>
      <c r="B302" s="16" t="s">
        <v>10</v>
      </c>
      <c r="C302" s="16" t="s">
        <v>409</v>
      </c>
      <c r="D302" s="17">
        <v>6</v>
      </c>
      <c r="E302" s="105">
        <v>81.15916116551325</v>
      </c>
      <c r="F302" s="45">
        <v>84.31573056573058</v>
      </c>
      <c r="G302" s="106">
        <f t="shared" si="40"/>
        <v>82.2113509655857</v>
      </c>
      <c r="H302" s="87">
        <v>56.552</v>
      </c>
      <c r="I302" s="107">
        <f t="shared" si="41"/>
        <v>56.552</v>
      </c>
      <c r="J302" s="108">
        <f t="shared" si="42"/>
        <v>71.94761057935142</v>
      </c>
      <c r="K302" s="109">
        <v>41.93548387096774</v>
      </c>
      <c r="L302" s="56">
        <v>100</v>
      </c>
      <c r="M302" s="110">
        <f t="shared" si="43"/>
        <v>54.83870967741935</v>
      </c>
      <c r="N302" s="111">
        <v>92.80000000000001</v>
      </c>
      <c r="O302" s="52">
        <v>98.9</v>
      </c>
      <c r="P302" s="57">
        <v>97.97687861271676</v>
      </c>
      <c r="Q302" s="58" t="s">
        <v>1</v>
      </c>
      <c r="R302" s="106">
        <f t="shared" si="44"/>
        <v>96.49861018786129</v>
      </c>
      <c r="S302" s="109">
        <v>100</v>
      </c>
      <c r="T302" s="56">
        <v>67.77777777777777</v>
      </c>
      <c r="U302" s="52">
        <v>100</v>
      </c>
      <c r="V302" s="52">
        <v>0</v>
      </c>
      <c r="W302" s="52">
        <v>0</v>
      </c>
      <c r="X302" s="110">
        <f t="shared" si="49"/>
        <v>66.94444444444444</v>
      </c>
      <c r="Y302" s="112">
        <f t="shared" si="45"/>
        <v>72.0437129662088</v>
      </c>
      <c r="Z302" s="46">
        <v>95.67816091954023</v>
      </c>
      <c r="AA302" s="46">
        <v>33.333333333333336</v>
      </c>
      <c r="AB302" s="46">
        <v>0</v>
      </c>
      <c r="AC302" s="46">
        <v>49.6</v>
      </c>
      <c r="AD302" s="46">
        <v>50.57471264367817</v>
      </c>
      <c r="AE302" s="106">
        <f t="shared" si="46"/>
        <v>48.952298850574714</v>
      </c>
      <c r="AF302" s="69">
        <v>73.68421052631578</v>
      </c>
      <c r="AG302" s="69">
        <v>68.75</v>
      </c>
      <c r="AH302" s="69">
        <v>64.70588235294117</v>
      </c>
      <c r="AI302" s="69">
        <v>42.05607476635514</v>
      </c>
      <c r="AJ302" s="113">
        <v>62.29904191140302</v>
      </c>
      <c r="AK302" s="114">
        <v>43.333333333333336</v>
      </c>
      <c r="AL302" s="106">
        <f t="shared" si="47"/>
        <v>43.333333333333336</v>
      </c>
      <c r="AM302" s="115">
        <v>51.38763723001399</v>
      </c>
      <c r="AN302" s="116">
        <f t="shared" si="48"/>
        <v>65.82766976797888</v>
      </c>
    </row>
    <row r="303" spans="1:40" ht="15">
      <c r="A303" s="15">
        <v>15798</v>
      </c>
      <c r="B303" s="16" t="s">
        <v>10</v>
      </c>
      <c r="C303" s="16" t="s">
        <v>410</v>
      </c>
      <c r="D303" s="17">
        <v>6</v>
      </c>
      <c r="E303" s="105">
        <v>62.81370472374821</v>
      </c>
      <c r="F303" s="45">
        <v>82.51271876271878</v>
      </c>
      <c r="G303" s="106">
        <f t="shared" si="40"/>
        <v>69.3800427367384</v>
      </c>
      <c r="H303" s="87">
        <v>56.96</v>
      </c>
      <c r="I303" s="107">
        <f t="shared" si="41"/>
        <v>56.96</v>
      </c>
      <c r="J303" s="108">
        <f t="shared" si="42"/>
        <v>64.41202564204305</v>
      </c>
      <c r="K303" s="109">
        <v>97.63779527559055</v>
      </c>
      <c r="L303" s="56">
        <v>100</v>
      </c>
      <c r="M303" s="110">
        <f t="shared" si="43"/>
        <v>98.16272965879264</v>
      </c>
      <c r="N303" s="111">
        <v>86.34920634920634</v>
      </c>
      <c r="O303" s="52">
        <v>99.78</v>
      </c>
      <c r="P303" s="57">
        <v>98.59375</v>
      </c>
      <c r="Q303" s="58" t="s">
        <v>1</v>
      </c>
      <c r="R303" s="106">
        <f t="shared" si="44"/>
        <v>94.84833483382937</v>
      </c>
      <c r="S303" s="109">
        <v>97.91666666666666</v>
      </c>
      <c r="T303" s="52">
        <v>76.22685185185185</v>
      </c>
      <c r="U303" s="52">
        <v>100</v>
      </c>
      <c r="V303" s="52">
        <v>0</v>
      </c>
      <c r="W303" s="52">
        <v>25</v>
      </c>
      <c r="X303" s="110">
        <f t="shared" si="49"/>
        <v>71.66087962962962</v>
      </c>
      <c r="Y303" s="112">
        <f t="shared" si="45"/>
        <v>88.62153130547223</v>
      </c>
      <c r="Z303" s="46">
        <v>46.55172413793104</v>
      </c>
      <c r="AA303" s="46">
        <v>22.222222222222225</v>
      </c>
      <c r="AB303" s="46">
        <v>0</v>
      </c>
      <c r="AC303" s="46">
        <v>51.2</v>
      </c>
      <c r="AD303" s="46">
        <v>12.790697674418606</v>
      </c>
      <c r="AE303" s="106">
        <f t="shared" si="46"/>
        <v>27.802853515102917</v>
      </c>
      <c r="AF303" s="69">
        <v>78.94736842105263</v>
      </c>
      <c r="AG303" s="69">
        <v>75</v>
      </c>
      <c r="AH303" s="69">
        <v>82.35294117647058</v>
      </c>
      <c r="AI303" s="69">
        <v>44.85981308411215</v>
      </c>
      <c r="AJ303" s="113">
        <v>70.29003067040884</v>
      </c>
      <c r="AK303" s="114">
        <v>36.666666666666664</v>
      </c>
      <c r="AL303" s="106">
        <f t="shared" si="47"/>
        <v>36.666666666666664</v>
      </c>
      <c r="AM303" s="115">
        <v>40.90553005349725</v>
      </c>
      <c r="AN303" s="116">
        <f t="shared" si="48"/>
        <v>69.4648297971939</v>
      </c>
    </row>
    <row r="304" spans="1:40" ht="15">
      <c r="A304" s="15">
        <v>15804</v>
      </c>
      <c r="B304" s="16" t="s">
        <v>10</v>
      </c>
      <c r="C304" s="16" t="s">
        <v>411</v>
      </c>
      <c r="D304" s="17">
        <v>6</v>
      </c>
      <c r="E304" s="105">
        <v>61.71748010233781</v>
      </c>
      <c r="F304" s="45">
        <v>98.51495726495726</v>
      </c>
      <c r="G304" s="106">
        <f t="shared" si="40"/>
        <v>73.98330582321096</v>
      </c>
      <c r="H304" s="87">
        <v>56.818000000000005</v>
      </c>
      <c r="I304" s="107">
        <f t="shared" si="41"/>
        <v>56.818000000000005</v>
      </c>
      <c r="J304" s="108">
        <f t="shared" si="42"/>
        <v>67.11718349392658</v>
      </c>
      <c r="K304" s="109">
        <v>93.29268292682926</v>
      </c>
      <c r="L304" s="56">
        <v>100</v>
      </c>
      <c r="M304" s="110">
        <f t="shared" si="43"/>
        <v>94.7831978319783</v>
      </c>
      <c r="N304" s="111">
        <v>89.84126984126985</v>
      </c>
      <c r="O304" s="52">
        <v>99.78</v>
      </c>
      <c r="P304" s="57">
        <v>96.26168224299066</v>
      </c>
      <c r="Q304" s="58" t="s">
        <v>1</v>
      </c>
      <c r="R304" s="106">
        <f t="shared" si="44"/>
        <v>95.23475841306927</v>
      </c>
      <c r="S304" s="109">
        <v>94.72222222222221</v>
      </c>
      <c r="T304" s="52">
        <v>79.30555555555554</v>
      </c>
      <c r="U304" s="52">
        <v>100</v>
      </c>
      <c r="V304" s="52">
        <v>83.67579908675799</v>
      </c>
      <c r="W304" s="52">
        <v>25</v>
      </c>
      <c r="X304" s="110">
        <f t="shared" si="49"/>
        <v>82.0914193302892</v>
      </c>
      <c r="Y304" s="112">
        <f t="shared" si="45"/>
        <v>90.8663280973869</v>
      </c>
      <c r="Z304" s="46">
        <v>66.20689655172414</v>
      </c>
      <c r="AA304" s="46">
        <v>90.27777777777777</v>
      </c>
      <c r="AB304" s="46">
        <v>100</v>
      </c>
      <c r="AC304" s="46">
        <v>60.8</v>
      </c>
      <c r="AD304" s="46">
        <v>83.33333333333334</v>
      </c>
      <c r="AE304" s="106">
        <f t="shared" si="46"/>
        <v>79.25380747126437</v>
      </c>
      <c r="AF304" s="69">
        <v>73.68421052631578</v>
      </c>
      <c r="AG304" s="69">
        <v>81.25</v>
      </c>
      <c r="AH304" s="69">
        <v>64.70588235294117</v>
      </c>
      <c r="AI304" s="69">
        <v>47.66355140186916</v>
      </c>
      <c r="AJ304" s="113">
        <v>66.82591107028152</v>
      </c>
      <c r="AK304" s="114">
        <v>51.66666666666667</v>
      </c>
      <c r="AL304" s="106">
        <f t="shared" si="47"/>
        <v>51.66666666666667</v>
      </c>
      <c r="AM304" s="115">
        <v>70.42227360341607</v>
      </c>
      <c r="AN304" s="116">
        <f t="shared" si="48"/>
        <v>79.98328282850359</v>
      </c>
    </row>
    <row r="305" spans="1:40" ht="15">
      <c r="A305" s="15">
        <v>15806</v>
      </c>
      <c r="B305" s="16" t="s">
        <v>10</v>
      </c>
      <c r="C305" s="16" t="s">
        <v>412</v>
      </c>
      <c r="D305" s="17">
        <v>6</v>
      </c>
      <c r="E305" s="105">
        <v>81.83119946091647</v>
      </c>
      <c r="F305" s="45">
        <v>93.47527472527473</v>
      </c>
      <c r="G305" s="106">
        <f t="shared" si="40"/>
        <v>85.71255788236921</v>
      </c>
      <c r="H305" s="87">
        <v>67.15</v>
      </c>
      <c r="I305" s="107">
        <f t="shared" si="41"/>
        <v>67.15</v>
      </c>
      <c r="J305" s="108">
        <f t="shared" si="42"/>
        <v>78.28753472942152</v>
      </c>
      <c r="K305" s="109">
        <v>85.71428571428572</v>
      </c>
      <c r="L305" s="56">
        <v>100</v>
      </c>
      <c r="M305" s="110">
        <f t="shared" si="43"/>
        <v>88.88888888888889</v>
      </c>
      <c r="N305" s="111">
        <v>94.28571428571429</v>
      </c>
      <c r="O305" s="52">
        <v>99.13000000000001</v>
      </c>
      <c r="P305" s="57">
        <v>95.2914798206278</v>
      </c>
      <c r="Q305" s="58" t="s">
        <v>1</v>
      </c>
      <c r="R305" s="106">
        <f t="shared" si="44"/>
        <v>96.17558403667522</v>
      </c>
      <c r="S305" s="109">
        <v>95.83333333333334</v>
      </c>
      <c r="T305" s="52">
        <v>72.49999999999999</v>
      </c>
      <c r="U305" s="52">
        <v>100</v>
      </c>
      <c r="V305" s="52">
        <v>0</v>
      </c>
      <c r="W305" s="52">
        <v>25</v>
      </c>
      <c r="X305" s="110">
        <f t="shared" si="49"/>
        <v>70.20833333333333</v>
      </c>
      <c r="Y305" s="112">
        <f t="shared" si="45"/>
        <v>85.24285355840273</v>
      </c>
      <c r="Z305" s="46">
        <v>97.26436781609196</v>
      </c>
      <c r="AA305" s="46">
        <v>55.55555555555555</v>
      </c>
      <c r="AB305" s="46">
        <v>0</v>
      </c>
      <c r="AC305" s="46">
        <v>76</v>
      </c>
      <c r="AD305" s="46">
        <v>25.555555555555554</v>
      </c>
      <c r="AE305" s="106">
        <f t="shared" si="46"/>
        <v>53.77442528735632</v>
      </c>
      <c r="AF305" s="69">
        <v>57.89473684210527</v>
      </c>
      <c r="AG305" s="69">
        <v>75</v>
      </c>
      <c r="AH305" s="69">
        <v>70.58823529411765</v>
      </c>
      <c r="AI305" s="69">
        <v>61.6822429906542</v>
      </c>
      <c r="AJ305" s="113">
        <v>66.29130378171928</v>
      </c>
      <c r="AK305" s="114">
        <v>66.66666666666666</v>
      </c>
      <c r="AL305" s="106">
        <f t="shared" si="47"/>
        <v>66.66666666666666</v>
      </c>
      <c r="AM305" s="115">
        <v>59.690707828381846</v>
      </c>
      <c r="AN305" s="116">
        <f t="shared" si="48"/>
        <v>76.18614607360023</v>
      </c>
    </row>
    <row r="306" spans="1:40" ht="15">
      <c r="A306" s="15">
        <v>15808</v>
      </c>
      <c r="B306" s="16" t="s">
        <v>10</v>
      </c>
      <c r="C306" s="16" t="s">
        <v>413</v>
      </c>
      <c r="D306" s="17">
        <v>6</v>
      </c>
      <c r="E306" s="105">
        <v>71.37713813711999</v>
      </c>
      <c r="F306" s="45">
        <v>92.33211233211233</v>
      </c>
      <c r="G306" s="106">
        <f t="shared" si="40"/>
        <v>78.36212953545076</v>
      </c>
      <c r="H306" s="87">
        <v>44.279999999999994</v>
      </c>
      <c r="I306" s="107">
        <f t="shared" si="41"/>
        <v>44.279999999999994</v>
      </c>
      <c r="J306" s="108">
        <f t="shared" si="42"/>
        <v>64.72927772127045</v>
      </c>
      <c r="K306" s="109">
        <v>97.34513274336283</v>
      </c>
      <c r="L306" s="56">
        <v>100</v>
      </c>
      <c r="M306" s="110">
        <f t="shared" si="43"/>
        <v>97.93510324483776</v>
      </c>
      <c r="N306" s="111">
        <v>94.28571428571429</v>
      </c>
      <c r="O306" s="52">
        <v>99.25999999999999</v>
      </c>
      <c r="P306" s="57">
        <v>97.87644787644788</v>
      </c>
      <c r="Q306" s="58" t="s">
        <v>1</v>
      </c>
      <c r="R306" s="106">
        <f t="shared" si="44"/>
        <v>97.08000777027027</v>
      </c>
      <c r="S306" s="109">
        <v>93.88888888888887</v>
      </c>
      <c r="T306" s="52">
        <v>78.95833333333333</v>
      </c>
      <c r="U306" s="52">
        <v>98.14813333333332</v>
      </c>
      <c r="V306" s="52">
        <v>0</v>
      </c>
      <c r="W306" s="52">
        <v>25</v>
      </c>
      <c r="X306" s="110">
        <f t="shared" si="49"/>
        <v>70.87383888888888</v>
      </c>
      <c r="Y306" s="112">
        <f t="shared" si="45"/>
        <v>89.00186809907252</v>
      </c>
      <c r="Z306" s="46">
        <v>98.9655172413793</v>
      </c>
      <c r="AA306" s="46">
        <v>86.1111111111111</v>
      </c>
      <c r="AB306" s="46">
        <v>60</v>
      </c>
      <c r="AC306" s="46">
        <v>80.80000000000001</v>
      </c>
      <c r="AD306" s="46">
        <v>50.98039215686274</v>
      </c>
      <c r="AE306" s="106">
        <f t="shared" si="46"/>
        <v>76.84603617308993</v>
      </c>
      <c r="AF306" s="69">
        <v>78.94736842105263</v>
      </c>
      <c r="AG306" s="69">
        <v>81.25</v>
      </c>
      <c r="AH306" s="69">
        <v>76.47058823529412</v>
      </c>
      <c r="AI306" s="69">
        <v>52.336448598130836</v>
      </c>
      <c r="AJ306" s="113">
        <v>72.2511013136194</v>
      </c>
      <c r="AK306" s="114">
        <v>55.00000000000001</v>
      </c>
      <c r="AL306" s="106">
        <f t="shared" si="47"/>
        <v>55.00000000000001</v>
      </c>
      <c r="AM306" s="115">
        <v>71.25151297594647</v>
      </c>
      <c r="AN306" s="116">
        <f t="shared" si="48"/>
        <v>78.8222434865743</v>
      </c>
    </row>
    <row r="307" spans="1:40" ht="15">
      <c r="A307" s="15">
        <v>15810</v>
      </c>
      <c r="B307" s="16" t="s">
        <v>10</v>
      </c>
      <c r="C307" s="16" t="s">
        <v>414</v>
      </c>
      <c r="D307" s="17">
        <v>6</v>
      </c>
      <c r="E307" s="105">
        <v>73.32433537424464</v>
      </c>
      <c r="F307" s="45">
        <v>85.30575905575907</v>
      </c>
      <c r="G307" s="106">
        <f t="shared" si="40"/>
        <v>77.31814326808278</v>
      </c>
      <c r="H307" s="87">
        <v>16.230000000000004</v>
      </c>
      <c r="I307" s="107">
        <f t="shared" si="41"/>
        <v>16.230000000000004</v>
      </c>
      <c r="J307" s="108">
        <f t="shared" si="42"/>
        <v>52.88288596084967</v>
      </c>
      <c r="K307" s="109">
        <v>98.02631578947368</v>
      </c>
      <c r="L307" s="56">
        <v>100</v>
      </c>
      <c r="M307" s="110">
        <f t="shared" si="43"/>
        <v>98.46491228070175</v>
      </c>
      <c r="N307" s="111">
        <v>78.20105820105819</v>
      </c>
      <c r="O307" s="52">
        <v>99.54</v>
      </c>
      <c r="P307" s="57">
        <v>95.57291666666666</v>
      </c>
      <c r="Q307" s="58" t="s">
        <v>1</v>
      </c>
      <c r="R307" s="106">
        <f t="shared" si="44"/>
        <v>91.04771787781084</v>
      </c>
      <c r="S307" s="109">
        <v>96.80555555555556</v>
      </c>
      <c r="T307" s="52">
        <v>81.52777777777777</v>
      </c>
      <c r="U307" s="52">
        <v>100</v>
      </c>
      <c r="V307" s="52">
        <v>0</v>
      </c>
      <c r="W307" s="52">
        <v>25</v>
      </c>
      <c r="X307" s="110">
        <f t="shared" si="49"/>
        <v>72.70833333333333</v>
      </c>
      <c r="Y307" s="112">
        <f t="shared" si="45"/>
        <v>87.84930480861877</v>
      </c>
      <c r="Z307" s="46">
        <v>64.25287356321839</v>
      </c>
      <c r="AA307" s="46">
        <v>27.777777777777782</v>
      </c>
      <c r="AB307" s="46">
        <v>0</v>
      </c>
      <c r="AC307" s="46">
        <v>88.8</v>
      </c>
      <c r="AD307" s="46">
        <v>64.55696202531645</v>
      </c>
      <c r="AE307" s="106">
        <f t="shared" si="46"/>
        <v>50.02598210388476</v>
      </c>
      <c r="AF307" s="69">
        <v>63.1578947368421</v>
      </c>
      <c r="AG307" s="69">
        <v>56.25</v>
      </c>
      <c r="AH307" s="69">
        <v>47.05882352941176</v>
      </c>
      <c r="AI307" s="69">
        <v>58.87850467289719</v>
      </c>
      <c r="AJ307" s="113">
        <v>56.33630573478777</v>
      </c>
      <c r="AK307" s="114">
        <v>41.66666666666667</v>
      </c>
      <c r="AL307" s="106">
        <f t="shared" si="47"/>
        <v>41.66666666666667</v>
      </c>
      <c r="AM307" s="115">
        <v>50.036871984681945</v>
      </c>
      <c r="AN307" s="116">
        <f t="shared" si="48"/>
        <v>69.5122911918839</v>
      </c>
    </row>
    <row r="308" spans="1:40" ht="15">
      <c r="A308" s="15">
        <v>15814</v>
      </c>
      <c r="B308" s="16" t="s">
        <v>10</v>
      </c>
      <c r="C308" s="16" t="s">
        <v>415</v>
      </c>
      <c r="D308" s="17">
        <v>6</v>
      </c>
      <c r="E308" s="105">
        <v>73.81155973488097</v>
      </c>
      <c r="F308" s="45">
        <v>81.61935286935288</v>
      </c>
      <c r="G308" s="106">
        <f t="shared" si="40"/>
        <v>76.4141574463716</v>
      </c>
      <c r="H308" s="87">
        <v>43.262</v>
      </c>
      <c r="I308" s="107">
        <f t="shared" si="41"/>
        <v>43.262</v>
      </c>
      <c r="J308" s="108">
        <f t="shared" si="42"/>
        <v>63.15329446782296</v>
      </c>
      <c r="K308" s="109">
        <v>95.19999999999999</v>
      </c>
      <c r="L308" s="56">
        <v>100</v>
      </c>
      <c r="M308" s="110">
        <f t="shared" si="43"/>
        <v>96.26666666666665</v>
      </c>
      <c r="N308" s="111">
        <v>90.71428571428571</v>
      </c>
      <c r="O308" s="52">
        <v>98.32</v>
      </c>
      <c r="P308" s="57">
        <v>99.74120082815735</v>
      </c>
      <c r="Q308" s="58" t="s">
        <v>1</v>
      </c>
      <c r="R308" s="106">
        <f t="shared" si="44"/>
        <v>96.19833395445133</v>
      </c>
      <c r="S308" s="109">
        <v>93.05555555555554</v>
      </c>
      <c r="T308" s="52">
        <v>95.41666666666666</v>
      </c>
      <c r="U308" s="52">
        <v>100</v>
      </c>
      <c r="V308" s="52">
        <v>0</v>
      </c>
      <c r="W308" s="52">
        <v>0</v>
      </c>
      <c r="X308" s="110">
        <f t="shared" si="49"/>
        <v>72.11805555555554</v>
      </c>
      <c r="Y308" s="112">
        <f t="shared" si="45"/>
        <v>88.51724464320219</v>
      </c>
      <c r="Z308" s="46">
        <v>58.50574712643678</v>
      </c>
      <c r="AA308" s="46">
        <v>58.33333333333334</v>
      </c>
      <c r="AB308" s="46">
        <v>100</v>
      </c>
      <c r="AC308" s="46">
        <v>88</v>
      </c>
      <c r="AD308" s="46">
        <v>70.78651685393258</v>
      </c>
      <c r="AE308" s="106">
        <f t="shared" si="46"/>
        <v>74.08640869172156</v>
      </c>
      <c r="AF308" s="69">
        <v>33.33333333333333</v>
      </c>
      <c r="AG308" s="69">
        <v>75</v>
      </c>
      <c r="AH308" s="69">
        <v>58.82352941176471</v>
      </c>
      <c r="AI308" s="69">
        <v>71.96261682242991</v>
      </c>
      <c r="AJ308" s="113">
        <v>59.77986989188199</v>
      </c>
      <c r="AK308" s="114">
        <v>66.66666666666666</v>
      </c>
      <c r="AL308" s="106">
        <f t="shared" si="47"/>
        <v>66.66666666666666</v>
      </c>
      <c r="AM308" s="115">
        <v>68.78738327342002</v>
      </c>
      <c r="AN308" s="116">
        <f t="shared" si="48"/>
        <v>77.5254961971917</v>
      </c>
    </row>
    <row r="309" spans="1:40" ht="15">
      <c r="A309" s="15">
        <v>15816</v>
      </c>
      <c r="B309" s="16" t="s">
        <v>10</v>
      </c>
      <c r="C309" s="16" t="s">
        <v>416</v>
      </c>
      <c r="D309" s="17">
        <v>6</v>
      </c>
      <c r="E309" s="105">
        <v>85.69787449392712</v>
      </c>
      <c r="F309" s="45">
        <v>84.79548229548229</v>
      </c>
      <c r="G309" s="106">
        <f t="shared" si="40"/>
        <v>85.3970770944455</v>
      </c>
      <c r="H309" s="87">
        <v>47.286</v>
      </c>
      <c r="I309" s="107">
        <f t="shared" si="41"/>
        <v>47.286</v>
      </c>
      <c r="J309" s="108">
        <f t="shared" si="42"/>
        <v>70.15264625666731</v>
      </c>
      <c r="K309" s="109">
        <v>85.88235294117648</v>
      </c>
      <c r="L309" s="56">
        <v>100</v>
      </c>
      <c r="M309" s="110">
        <f t="shared" si="43"/>
        <v>89.01960784313727</v>
      </c>
      <c r="N309" s="111">
        <v>71.19047619047619</v>
      </c>
      <c r="O309" s="52">
        <v>98.72999999999999</v>
      </c>
      <c r="P309" s="57">
        <v>98.23284823284824</v>
      </c>
      <c r="Q309" s="58" t="s">
        <v>1</v>
      </c>
      <c r="R309" s="106">
        <f t="shared" si="44"/>
        <v>89.32857619851995</v>
      </c>
      <c r="S309" s="109">
        <v>100</v>
      </c>
      <c r="T309" s="52">
        <v>87.5</v>
      </c>
      <c r="U309" s="52">
        <v>100</v>
      </c>
      <c r="V309" s="52">
        <v>0</v>
      </c>
      <c r="W309" s="52">
        <v>15</v>
      </c>
      <c r="X309" s="110">
        <f t="shared" si="49"/>
        <v>73.75</v>
      </c>
      <c r="Y309" s="112">
        <f t="shared" si="45"/>
        <v>84.23220320705579</v>
      </c>
      <c r="Z309" s="46">
        <v>51.839080459770116</v>
      </c>
      <c r="AA309" s="46">
        <v>33.333333333333336</v>
      </c>
      <c r="AB309" s="46">
        <v>80</v>
      </c>
      <c r="AC309" s="46">
        <v>76</v>
      </c>
      <c r="AD309" s="46">
        <v>58.88888888888889</v>
      </c>
      <c r="AE309" s="106">
        <f t="shared" si="46"/>
        <v>59.5014367816092</v>
      </c>
      <c r="AF309" s="69">
        <v>78.94736842105263</v>
      </c>
      <c r="AG309" s="69">
        <v>75</v>
      </c>
      <c r="AH309" s="69">
        <v>70.58823529411765</v>
      </c>
      <c r="AI309" s="69">
        <v>56.074766355140184</v>
      </c>
      <c r="AJ309" s="113">
        <v>70.15259251757762</v>
      </c>
      <c r="AK309" s="114">
        <v>60</v>
      </c>
      <c r="AL309" s="106">
        <f t="shared" si="47"/>
        <v>60</v>
      </c>
      <c r="AM309" s="115">
        <v>62.44145762154561</v>
      </c>
      <c r="AN309" s="116">
        <f t="shared" si="48"/>
        <v>74.87906814132504</v>
      </c>
    </row>
    <row r="310" spans="1:40" ht="15">
      <c r="A310" s="15">
        <v>15820</v>
      </c>
      <c r="B310" s="16" t="s">
        <v>10</v>
      </c>
      <c r="C310" s="16" t="s">
        <v>417</v>
      </c>
      <c r="D310" s="17">
        <v>6</v>
      </c>
      <c r="E310" s="105">
        <v>43.1400011088228</v>
      </c>
      <c r="F310" s="45">
        <v>89.04660154660155</v>
      </c>
      <c r="G310" s="106">
        <f t="shared" si="40"/>
        <v>58.44220125474905</v>
      </c>
      <c r="H310" s="87">
        <v>14.770000000000001</v>
      </c>
      <c r="I310" s="107">
        <f t="shared" si="41"/>
        <v>14.770000000000001</v>
      </c>
      <c r="J310" s="108">
        <f t="shared" si="42"/>
        <v>40.97332075284943</v>
      </c>
      <c r="K310" s="109">
        <v>77.24137931034483</v>
      </c>
      <c r="L310" s="56">
        <v>100</v>
      </c>
      <c r="M310" s="110">
        <f t="shared" si="43"/>
        <v>82.29885057471265</v>
      </c>
      <c r="N310" s="111">
        <v>95.55555555555556</v>
      </c>
      <c r="O310" s="52">
        <v>99.57</v>
      </c>
      <c r="P310" s="57">
        <v>95.61027837259101</v>
      </c>
      <c r="Q310" s="58" t="s">
        <v>1</v>
      </c>
      <c r="R310" s="106">
        <f t="shared" si="44"/>
        <v>96.85137467731381</v>
      </c>
      <c r="S310" s="109">
        <v>94.16666666666667</v>
      </c>
      <c r="T310" s="52">
        <v>86.54513888888889</v>
      </c>
      <c r="U310" s="52">
        <v>100</v>
      </c>
      <c r="V310" s="52">
        <v>0</v>
      </c>
      <c r="W310" s="52">
        <v>0</v>
      </c>
      <c r="X310" s="110">
        <f t="shared" si="49"/>
        <v>70.17795138888889</v>
      </c>
      <c r="Y310" s="112">
        <f t="shared" si="45"/>
        <v>83.07697054808142</v>
      </c>
      <c r="Z310" s="46">
        <v>91.49425287356321</v>
      </c>
      <c r="AA310" s="46">
        <v>11.111111111111112</v>
      </c>
      <c r="AB310" s="46">
        <v>100</v>
      </c>
      <c r="AC310" s="46">
        <v>40.8</v>
      </c>
      <c r="AD310" s="46">
        <v>68.53932584269663</v>
      </c>
      <c r="AE310" s="106">
        <f t="shared" si="46"/>
        <v>64.20802014722975</v>
      </c>
      <c r="AF310" s="69">
        <v>73.68421052631578</v>
      </c>
      <c r="AG310" s="69">
        <v>81.25</v>
      </c>
      <c r="AH310" s="69">
        <v>52.94117647058824</v>
      </c>
      <c r="AI310" s="69">
        <v>38.31775700934579</v>
      </c>
      <c r="AJ310" s="113">
        <v>61.54828600156245</v>
      </c>
      <c r="AK310" s="114">
        <v>50</v>
      </c>
      <c r="AL310" s="106">
        <f t="shared" si="47"/>
        <v>50</v>
      </c>
      <c r="AM310" s="115">
        <v>60.65715367893918</v>
      </c>
      <c r="AN310" s="116">
        <f t="shared" si="48"/>
        <v>67.93029552829235</v>
      </c>
    </row>
    <row r="311" spans="1:40" ht="15">
      <c r="A311" s="15">
        <v>15822</v>
      </c>
      <c r="B311" s="16" t="s">
        <v>10</v>
      </c>
      <c r="C311" s="16" t="s">
        <v>418</v>
      </c>
      <c r="D311" s="17">
        <v>6</v>
      </c>
      <c r="E311" s="105">
        <v>60.677339901477836</v>
      </c>
      <c r="F311" s="45">
        <v>81.32173382173382</v>
      </c>
      <c r="G311" s="106">
        <f t="shared" si="40"/>
        <v>67.55880454156315</v>
      </c>
      <c r="H311" s="87">
        <v>67.702</v>
      </c>
      <c r="I311" s="107">
        <f t="shared" si="41"/>
        <v>67.702</v>
      </c>
      <c r="J311" s="108">
        <f t="shared" si="42"/>
        <v>67.61608272493788</v>
      </c>
      <c r="K311" s="109">
        <v>98</v>
      </c>
      <c r="L311" s="56">
        <v>100</v>
      </c>
      <c r="M311" s="110">
        <f t="shared" si="43"/>
        <v>98.44444444444446</v>
      </c>
      <c r="N311" s="111">
        <v>89.94708994708994</v>
      </c>
      <c r="O311" s="52">
        <v>99.2</v>
      </c>
      <c r="P311" s="57">
        <v>92.2067901234568</v>
      </c>
      <c r="Q311" s="58" t="s">
        <v>1</v>
      </c>
      <c r="R311" s="106">
        <f t="shared" si="44"/>
        <v>93.72601129850088</v>
      </c>
      <c r="S311" s="109">
        <v>97.91666666666666</v>
      </c>
      <c r="T311" s="52">
        <v>86.875</v>
      </c>
      <c r="U311" s="52">
        <v>100</v>
      </c>
      <c r="V311" s="52">
        <v>0</v>
      </c>
      <c r="W311" s="52">
        <v>15</v>
      </c>
      <c r="X311" s="110">
        <f t="shared" si="49"/>
        <v>73.07291666666666</v>
      </c>
      <c r="Y311" s="112">
        <f t="shared" si="45"/>
        <v>88.81565694885361</v>
      </c>
      <c r="Z311" s="46">
        <v>79.2183908045977</v>
      </c>
      <c r="AA311" s="46">
        <v>88.8888888888889</v>
      </c>
      <c r="AB311" s="46">
        <v>40</v>
      </c>
      <c r="AC311" s="46">
        <v>71.2</v>
      </c>
      <c r="AD311" s="46">
        <v>21.59090909090909</v>
      </c>
      <c r="AE311" s="106">
        <f t="shared" si="46"/>
        <v>61.369559822361545</v>
      </c>
      <c r="AF311" s="69">
        <v>68.42105263157895</v>
      </c>
      <c r="AG311" s="69">
        <v>81.25</v>
      </c>
      <c r="AH311" s="69">
        <v>64.70588235294117</v>
      </c>
      <c r="AI311" s="69">
        <v>62.616822429906534</v>
      </c>
      <c r="AJ311" s="113">
        <v>69.24843935360667</v>
      </c>
      <c r="AK311" s="114">
        <v>60</v>
      </c>
      <c r="AL311" s="106">
        <f t="shared" si="47"/>
        <v>60</v>
      </c>
      <c r="AM311" s="115">
        <v>63.196682399554604</v>
      </c>
      <c r="AN311" s="116">
        <f t="shared" si="48"/>
        <v>76.89004973928077</v>
      </c>
    </row>
    <row r="312" spans="1:40" ht="15">
      <c r="A312" s="15">
        <v>15832</v>
      </c>
      <c r="B312" s="16" t="s">
        <v>10</v>
      </c>
      <c r="C312" s="16" t="s">
        <v>419</v>
      </c>
      <c r="D312" s="17">
        <v>6</v>
      </c>
      <c r="E312" s="105">
        <v>48.47817983475279</v>
      </c>
      <c r="F312" s="45">
        <v>83.37301587301586</v>
      </c>
      <c r="G312" s="106">
        <f t="shared" si="40"/>
        <v>60.10979184750714</v>
      </c>
      <c r="H312" s="87">
        <v>0</v>
      </c>
      <c r="I312" s="107">
        <f t="shared" si="41"/>
        <v>0</v>
      </c>
      <c r="J312" s="108">
        <f t="shared" si="42"/>
        <v>36.06587510850428</v>
      </c>
      <c r="K312" s="109">
        <v>86.90476190476191</v>
      </c>
      <c r="L312" s="56">
        <v>100</v>
      </c>
      <c r="M312" s="110">
        <f t="shared" si="43"/>
        <v>89.81481481481481</v>
      </c>
      <c r="N312" s="111">
        <v>74.76190476190476</v>
      </c>
      <c r="O312" s="52">
        <v>99.72999999999999</v>
      </c>
      <c r="P312" s="57">
        <v>99.68553459119497</v>
      </c>
      <c r="Q312" s="58" t="s">
        <v>1</v>
      </c>
      <c r="R312" s="106">
        <f t="shared" si="44"/>
        <v>91.33535948450134</v>
      </c>
      <c r="S312" s="109">
        <v>77.91666666666667</v>
      </c>
      <c r="T312" s="52">
        <v>72.68518518518519</v>
      </c>
      <c r="U312" s="52">
        <v>100</v>
      </c>
      <c r="V312" s="52">
        <v>0</v>
      </c>
      <c r="W312" s="52">
        <v>25</v>
      </c>
      <c r="X312" s="110">
        <f t="shared" si="49"/>
        <v>65.77546296296296</v>
      </c>
      <c r="Y312" s="112">
        <f t="shared" si="45"/>
        <v>82.6087965165219</v>
      </c>
      <c r="Z312" s="46">
        <v>41.01149425287357</v>
      </c>
      <c r="AA312" s="46">
        <v>22.222222222222225</v>
      </c>
      <c r="AB312" s="46">
        <v>20</v>
      </c>
      <c r="AC312" s="46">
        <v>49.6</v>
      </c>
      <c r="AD312" s="46">
        <v>66.27906976744185</v>
      </c>
      <c r="AE312" s="106">
        <f t="shared" si="46"/>
        <v>39.896865811280406</v>
      </c>
      <c r="AF312" s="69">
        <v>63.1578947368421</v>
      </c>
      <c r="AG312" s="69">
        <v>68.75</v>
      </c>
      <c r="AH312" s="69">
        <v>64.70588235294117</v>
      </c>
      <c r="AI312" s="69">
        <v>50.467289719626166</v>
      </c>
      <c r="AJ312" s="113">
        <v>61.770266702352366</v>
      </c>
      <c r="AK312" s="114">
        <v>40</v>
      </c>
      <c r="AL312" s="106">
        <f t="shared" si="47"/>
        <v>40</v>
      </c>
      <c r="AM312" s="115">
        <v>45.75039955331018</v>
      </c>
      <c r="AN312" s="116">
        <f t="shared" si="48"/>
        <v>62.24269314595486</v>
      </c>
    </row>
    <row r="313" spans="1:40" ht="15">
      <c r="A313" s="15">
        <v>15835</v>
      </c>
      <c r="B313" s="16" t="s">
        <v>10</v>
      </c>
      <c r="C313" s="16" t="s">
        <v>420</v>
      </c>
      <c r="D313" s="17">
        <v>6</v>
      </c>
      <c r="E313" s="105">
        <v>47.81474813353388</v>
      </c>
      <c r="F313" s="45">
        <v>92.72435897435898</v>
      </c>
      <c r="G313" s="106">
        <f t="shared" si="40"/>
        <v>62.784618413808914</v>
      </c>
      <c r="H313" s="87">
        <v>58.524</v>
      </c>
      <c r="I313" s="107">
        <f t="shared" si="41"/>
        <v>58.524</v>
      </c>
      <c r="J313" s="108">
        <f t="shared" si="42"/>
        <v>61.08037104828534</v>
      </c>
      <c r="K313" s="109">
        <v>98.24561403508771</v>
      </c>
      <c r="L313" s="56">
        <v>100</v>
      </c>
      <c r="M313" s="110">
        <f t="shared" si="43"/>
        <v>98.635477582846</v>
      </c>
      <c r="N313" s="111">
        <v>83.33333333333334</v>
      </c>
      <c r="O313" s="52">
        <v>99.46000000000001</v>
      </c>
      <c r="P313" s="57">
        <v>95.8628841607565</v>
      </c>
      <c r="Q313" s="58" t="s">
        <v>1</v>
      </c>
      <c r="R313" s="106">
        <f t="shared" si="44"/>
        <v>92.82735245271869</v>
      </c>
      <c r="S313" s="109">
        <v>97.91666666666666</v>
      </c>
      <c r="T313" s="52">
        <v>70.81018518518519</v>
      </c>
      <c r="U313" s="52">
        <v>100</v>
      </c>
      <c r="V313" s="52">
        <v>0</v>
      </c>
      <c r="W313" s="52">
        <v>0</v>
      </c>
      <c r="X313" s="110">
        <f t="shared" si="49"/>
        <v>67.18171296296296</v>
      </c>
      <c r="Y313" s="112">
        <f t="shared" si="45"/>
        <v>86.71167286284268</v>
      </c>
      <c r="Z313" s="46">
        <v>94.80459770114942</v>
      </c>
      <c r="AA313" s="46">
        <v>33.333333333333336</v>
      </c>
      <c r="AB313" s="46">
        <v>0</v>
      </c>
      <c r="AC313" s="46">
        <v>66.4</v>
      </c>
      <c r="AD313" s="46">
        <v>52.32558139534884</v>
      </c>
      <c r="AE313" s="106">
        <f t="shared" si="46"/>
        <v>52.212195936915265</v>
      </c>
      <c r="AF313" s="69">
        <v>78.94736842105263</v>
      </c>
      <c r="AG313" s="69">
        <v>75</v>
      </c>
      <c r="AH313" s="69">
        <v>58.82352941176471</v>
      </c>
      <c r="AI313" s="69">
        <v>45.794392523364486</v>
      </c>
      <c r="AJ313" s="113">
        <v>64.64132258904546</v>
      </c>
      <c r="AK313" s="114">
        <v>50</v>
      </c>
      <c r="AL313" s="106">
        <f t="shared" si="47"/>
        <v>50</v>
      </c>
      <c r="AM313" s="115">
        <v>55.08419052343359</v>
      </c>
      <c r="AN313" s="116">
        <f t="shared" si="48"/>
        <v>72.09716779810847</v>
      </c>
    </row>
    <row r="314" spans="1:40" ht="15">
      <c r="A314" s="15">
        <v>15837</v>
      </c>
      <c r="B314" s="16" t="s">
        <v>10</v>
      </c>
      <c r="C314" s="16" t="s">
        <v>421</v>
      </c>
      <c r="D314" s="17">
        <v>6</v>
      </c>
      <c r="E314" s="105">
        <v>56.64812486649284</v>
      </c>
      <c r="F314" s="45">
        <v>78.52971102971104</v>
      </c>
      <c r="G314" s="106">
        <f t="shared" si="40"/>
        <v>63.941986920898906</v>
      </c>
      <c r="H314" s="87">
        <v>35.583999999999996</v>
      </c>
      <c r="I314" s="107">
        <f t="shared" si="41"/>
        <v>35.583999999999996</v>
      </c>
      <c r="J314" s="108">
        <f t="shared" si="42"/>
        <v>52.598792152539346</v>
      </c>
      <c r="K314" s="109">
        <v>51.36054421768708</v>
      </c>
      <c r="L314" s="56">
        <v>100</v>
      </c>
      <c r="M314" s="110">
        <f t="shared" si="43"/>
        <v>62.16931216931217</v>
      </c>
      <c r="N314" s="111">
        <v>100</v>
      </c>
      <c r="O314" s="52">
        <v>99.77</v>
      </c>
      <c r="P314" s="57">
        <v>96.07843137254902</v>
      </c>
      <c r="Q314" s="58" t="s">
        <v>1</v>
      </c>
      <c r="R314" s="106">
        <f t="shared" si="44"/>
        <v>98.55450870098039</v>
      </c>
      <c r="S314" s="109">
        <v>91.66666666666666</v>
      </c>
      <c r="T314" s="52">
        <v>73.99305555555554</v>
      </c>
      <c r="U314" s="52">
        <v>100</v>
      </c>
      <c r="V314" s="52">
        <v>0</v>
      </c>
      <c r="W314" s="52">
        <v>25</v>
      </c>
      <c r="X314" s="110">
        <f t="shared" si="49"/>
        <v>69.53993055555554</v>
      </c>
      <c r="Y314" s="112">
        <f t="shared" si="45"/>
        <v>76.17117294304387</v>
      </c>
      <c r="Z314" s="46">
        <v>38.50574712643678</v>
      </c>
      <c r="AA314" s="46">
        <v>72.91666666666667</v>
      </c>
      <c r="AB314" s="46">
        <v>20</v>
      </c>
      <c r="AC314" s="46">
        <v>63.2</v>
      </c>
      <c r="AD314" s="46">
        <v>10.989010989010989</v>
      </c>
      <c r="AE314" s="106">
        <f t="shared" si="46"/>
        <v>40.95875134204876</v>
      </c>
      <c r="AF314" s="69">
        <v>68.42105263157895</v>
      </c>
      <c r="AG314" s="69">
        <v>81.25</v>
      </c>
      <c r="AH314" s="69">
        <v>64.70588235294117</v>
      </c>
      <c r="AI314" s="69">
        <v>57.009345794392516</v>
      </c>
      <c r="AJ314" s="113">
        <v>67.84657019472816</v>
      </c>
      <c r="AK314" s="114">
        <v>53.333333333333336</v>
      </c>
      <c r="AL314" s="106">
        <f t="shared" si="47"/>
        <v>53.333333333333336</v>
      </c>
      <c r="AM314" s="115">
        <v>50.60375276768684</v>
      </c>
      <c r="AN314" s="116">
        <f t="shared" si="48"/>
        <v>63.78647073233586</v>
      </c>
    </row>
    <row r="315" spans="1:40" ht="15">
      <c r="A315" s="15">
        <v>15839</v>
      </c>
      <c r="B315" s="16" t="s">
        <v>10</v>
      </c>
      <c r="C315" s="16" t="s">
        <v>422</v>
      </c>
      <c r="D315" s="17">
        <v>6</v>
      </c>
      <c r="E315" s="105">
        <v>62.78183177527422</v>
      </c>
      <c r="F315" s="45">
        <v>74.94149369149369</v>
      </c>
      <c r="G315" s="106">
        <f t="shared" si="40"/>
        <v>66.83505241401403</v>
      </c>
      <c r="H315" s="87">
        <v>48.316</v>
      </c>
      <c r="I315" s="107">
        <f t="shared" si="41"/>
        <v>48.316</v>
      </c>
      <c r="J315" s="108">
        <f t="shared" si="42"/>
        <v>59.42743144840841</v>
      </c>
      <c r="K315" s="109">
        <v>80.23255813953489</v>
      </c>
      <c r="L315" s="56">
        <v>100</v>
      </c>
      <c r="M315" s="110">
        <f t="shared" si="43"/>
        <v>84.62532299741602</v>
      </c>
      <c r="N315" s="111">
        <v>91.58730158730158</v>
      </c>
      <c r="O315" s="52">
        <v>99.39999999999999</v>
      </c>
      <c r="P315" s="57">
        <v>97.76785714285714</v>
      </c>
      <c r="Q315" s="58" t="s">
        <v>1</v>
      </c>
      <c r="R315" s="106">
        <f t="shared" si="44"/>
        <v>96.19156225198412</v>
      </c>
      <c r="S315" s="109">
        <v>95.13888888888889</v>
      </c>
      <c r="T315" s="52">
        <v>85.27777777777777</v>
      </c>
      <c r="U315" s="52">
        <v>92.59258333333332</v>
      </c>
      <c r="V315" s="52">
        <v>0</v>
      </c>
      <c r="W315" s="52">
        <v>0</v>
      </c>
      <c r="X315" s="110">
        <f t="shared" si="49"/>
        <v>68.25231249999999</v>
      </c>
      <c r="Y315" s="112">
        <f t="shared" si="45"/>
        <v>83.08715619970468</v>
      </c>
      <c r="Z315" s="46">
        <v>44.160919540229884</v>
      </c>
      <c r="AA315" s="46">
        <v>30.555555555555557</v>
      </c>
      <c r="AB315" s="46">
        <v>60</v>
      </c>
      <c r="AC315" s="46">
        <v>72.8</v>
      </c>
      <c r="AD315" s="46">
        <v>73.33333333333333</v>
      </c>
      <c r="AE315" s="106">
        <f t="shared" si="46"/>
        <v>55.419396551724134</v>
      </c>
      <c r="AF315" s="69">
        <v>89.47368421052632</v>
      </c>
      <c r="AG315" s="69">
        <v>75</v>
      </c>
      <c r="AH315" s="69">
        <v>52.94117647058824</v>
      </c>
      <c r="AI315" s="69">
        <v>57.009345794392516</v>
      </c>
      <c r="AJ315" s="113">
        <v>68.60605161887676</v>
      </c>
      <c r="AK315" s="114">
        <v>60</v>
      </c>
      <c r="AL315" s="106">
        <f t="shared" si="47"/>
        <v>60</v>
      </c>
      <c r="AM315" s="115">
        <v>59.85195859262001</v>
      </c>
      <c r="AN315" s="116">
        <f t="shared" si="48"/>
        <v>71.38465196732002</v>
      </c>
    </row>
    <row r="316" spans="1:40" ht="15">
      <c r="A316" s="15">
        <v>15842</v>
      </c>
      <c r="B316" s="16" t="s">
        <v>10</v>
      </c>
      <c r="C316" s="16" t="s">
        <v>423</v>
      </c>
      <c r="D316" s="17">
        <v>6</v>
      </c>
      <c r="E316" s="105">
        <v>76.04028369557594</v>
      </c>
      <c r="F316" s="45">
        <v>82.01414326414329</v>
      </c>
      <c r="G316" s="106">
        <f t="shared" si="40"/>
        <v>78.03157021843171</v>
      </c>
      <c r="H316" s="87">
        <v>31.15</v>
      </c>
      <c r="I316" s="107">
        <f t="shared" si="41"/>
        <v>31.15</v>
      </c>
      <c r="J316" s="108">
        <f t="shared" si="42"/>
        <v>59.278942131059026</v>
      </c>
      <c r="K316" s="109">
        <v>31.68316831683168</v>
      </c>
      <c r="L316" s="56">
        <v>100</v>
      </c>
      <c r="M316" s="110">
        <f t="shared" si="43"/>
        <v>46.864686468646866</v>
      </c>
      <c r="N316" s="111">
        <v>100</v>
      </c>
      <c r="O316" s="52">
        <v>99.63</v>
      </c>
      <c r="P316" s="57">
        <v>98.24442943956785</v>
      </c>
      <c r="Q316" s="58" t="s">
        <v>1</v>
      </c>
      <c r="R316" s="106">
        <f t="shared" si="44"/>
        <v>99.22941930705605</v>
      </c>
      <c r="S316" s="109">
        <v>97.91666666666666</v>
      </c>
      <c r="T316" s="52">
        <v>79.84375</v>
      </c>
      <c r="U316" s="52">
        <v>100</v>
      </c>
      <c r="V316" s="52">
        <v>0</v>
      </c>
      <c r="W316" s="52">
        <v>25</v>
      </c>
      <c r="X316" s="110">
        <f t="shared" si="49"/>
        <v>72.56510416666666</v>
      </c>
      <c r="Y316" s="112">
        <f t="shared" si="45"/>
        <v>71.84553464030414</v>
      </c>
      <c r="Z316" s="46">
        <v>59.333333333333336</v>
      </c>
      <c r="AA316" s="46">
        <v>77.77777777777779</v>
      </c>
      <c r="AB316" s="46">
        <v>100</v>
      </c>
      <c r="AC316" s="46">
        <v>86.4</v>
      </c>
      <c r="AD316" s="46">
        <v>59.55056179775281</v>
      </c>
      <c r="AE316" s="106">
        <f t="shared" si="46"/>
        <v>75.53239700374533</v>
      </c>
      <c r="AF316" s="69">
        <v>26.31578947368421</v>
      </c>
      <c r="AG316" s="69">
        <v>75</v>
      </c>
      <c r="AH316" s="69">
        <v>52.94117647058824</v>
      </c>
      <c r="AI316" s="69">
        <v>83.17757009345794</v>
      </c>
      <c r="AJ316" s="113">
        <v>59.3586340094326</v>
      </c>
      <c r="AK316" s="114">
        <v>80</v>
      </c>
      <c r="AL316" s="106">
        <f t="shared" si="47"/>
        <v>80</v>
      </c>
      <c r="AM316" s="115">
        <v>72.1129141378462</v>
      </c>
      <c r="AN316" s="116">
        <f t="shared" si="48"/>
        <v>69.41242998771774</v>
      </c>
    </row>
    <row r="317" spans="1:40" ht="15">
      <c r="A317" s="15">
        <v>15861</v>
      </c>
      <c r="B317" s="16" t="s">
        <v>10</v>
      </c>
      <c r="C317" s="16" t="s">
        <v>424</v>
      </c>
      <c r="D317" s="17">
        <v>6</v>
      </c>
      <c r="E317" s="105">
        <v>50.78700410753625</v>
      </c>
      <c r="F317" s="45">
        <v>81.26780626780628</v>
      </c>
      <c r="G317" s="106">
        <f t="shared" si="40"/>
        <v>60.94727149429292</v>
      </c>
      <c r="H317" s="87">
        <v>0</v>
      </c>
      <c r="I317" s="107">
        <f t="shared" si="41"/>
        <v>0</v>
      </c>
      <c r="J317" s="108">
        <f t="shared" si="42"/>
        <v>36.56836289657575</v>
      </c>
      <c r="K317" s="109">
        <v>97.74011299435028</v>
      </c>
      <c r="L317" s="56">
        <v>100</v>
      </c>
      <c r="M317" s="110">
        <f t="shared" si="43"/>
        <v>98.2423101067169</v>
      </c>
      <c r="N317" s="111">
        <v>94.28571428571429</v>
      </c>
      <c r="O317" s="52">
        <v>99.65</v>
      </c>
      <c r="P317" s="57">
        <v>98.30562659846548</v>
      </c>
      <c r="Q317" s="58">
        <v>100</v>
      </c>
      <c r="R317" s="106">
        <f t="shared" si="44"/>
        <v>98.06033522104495</v>
      </c>
      <c r="S317" s="109">
        <v>94.16666666666667</v>
      </c>
      <c r="T317" s="52">
        <v>78.40277777777777</v>
      </c>
      <c r="U317" s="52">
        <v>100</v>
      </c>
      <c r="V317" s="52">
        <v>0</v>
      </c>
      <c r="W317" s="52">
        <v>25</v>
      </c>
      <c r="X317" s="110">
        <f t="shared" si="49"/>
        <v>71.26736111111111</v>
      </c>
      <c r="Y317" s="112">
        <f t="shared" si="45"/>
        <v>89.55209446470802</v>
      </c>
      <c r="Z317" s="46">
        <v>62.32183908045977</v>
      </c>
      <c r="AA317" s="46">
        <v>58.33333333333334</v>
      </c>
      <c r="AB317" s="46">
        <v>60</v>
      </c>
      <c r="AC317" s="46">
        <v>26.400000000000002</v>
      </c>
      <c r="AD317" s="46">
        <v>16.666666666666664</v>
      </c>
      <c r="AE317" s="106">
        <f t="shared" si="46"/>
        <v>45.842959770114945</v>
      </c>
      <c r="AF317" s="69">
        <v>47.368421052631575</v>
      </c>
      <c r="AG317" s="69">
        <v>26.666666666666668</v>
      </c>
      <c r="AH317" s="69">
        <v>47.05882352941176</v>
      </c>
      <c r="AI317" s="69">
        <v>33.64485981308411</v>
      </c>
      <c r="AJ317" s="113">
        <v>38.68469276544853</v>
      </c>
      <c r="AK317" s="114">
        <v>43.333333333333336</v>
      </c>
      <c r="AL317" s="106">
        <f t="shared" si="47"/>
        <v>43.333333333333336</v>
      </c>
      <c r="AM317" s="115">
        <v>43.43216328151425</v>
      </c>
      <c r="AN317" s="116">
        <f t="shared" si="48"/>
        <v>65.11936879612344</v>
      </c>
    </row>
    <row r="318" spans="1:40" ht="15">
      <c r="A318" s="15">
        <v>15879</v>
      </c>
      <c r="B318" s="16" t="s">
        <v>10</v>
      </c>
      <c r="C318" s="16" t="s">
        <v>425</v>
      </c>
      <c r="D318" s="17">
        <v>6</v>
      </c>
      <c r="E318" s="105">
        <v>51.77423000472003</v>
      </c>
      <c r="F318" s="45">
        <v>92.77167277167277</v>
      </c>
      <c r="G318" s="106">
        <f t="shared" si="40"/>
        <v>65.44004426037094</v>
      </c>
      <c r="H318" s="87">
        <v>64.432</v>
      </c>
      <c r="I318" s="107">
        <f t="shared" si="41"/>
        <v>64.432</v>
      </c>
      <c r="J318" s="108">
        <f t="shared" si="42"/>
        <v>65.03682655622256</v>
      </c>
      <c r="K318" s="109">
        <v>85.85858585858585</v>
      </c>
      <c r="L318" s="56">
        <v>100</v>
      </c>
      <c r="M318" s="110">
        <f t="shared" si="43"/>
        <v>89.00112233445566</v>
      </c>
      <c r="N318" s="111">
        <v>83.01587301587303</v>
      </c>
      <c r="O318" s="52">
        <v>99.42</v>
      </c>
      <c r="P318" s="57">
        <v>98.2725527831094</v>
      </c>
      <c r="Q318" s="58" t="s">
        <v>1</v>
      </c>
      <c r="R318" s="106">
        <f t="shared" si="44"/>
        <v>93.51099434428602</v>
      </c>
      <c r="S318" s="109">
        <v>98.61111111111111</v>
      </c>
      <c r="T318" s="52">
        <v>91.94444444444446</v>
      </c>
      <c r="U318" s="52">
        <v>100</v>
      </c>
      <c r="V318" s="52">
        <v>0</v>
      </c>
      <c r="W318" s="52">
        <v>25</v>
      </c>
      <c r="X318" s="110">
        <f t="shared" si="49"/>
        <v>75.76388888888889</v>
      </c>
      <c r="Y318" s="112">
        <f t="shared" si="45"/>
        <v>86.20836667502</v>
      </c>
      <c r="Z318" s="46">
        <v>54.62068965517241</v>
      </c>
      <c r="AA318" s="46">
        <v>79.16666666666667</v>
      </c>
      <c r="AB318" s="46">
        <v>100</v>
      </c>
      <c r="AC318" s="46">
        <v>60</v>
      </c>
      <c r="AD318" s="46">
        <v>51.11111111111111</v>
      </c>
      <c r="AE318" s="106">
        <f t="shared" si="46"/>
        <v>68.08225574712644</v>
      </c>
      <c r="AF318" s="69">
        <v>68.42105263157895</v>
      </c>
      <c r="AG318" s="69">
        <v>75</v>
      </c>
      <c r="AH318" s="69">
        <v>29.411764705882355</v>
      </c>
      <c r="AI318" s="69">
        <v>32.71028037383177</v>
      </c>
      <c r="AJ318" s="113">
        <v>51.38577442782327</v>
      </c>
      <c r="AK318" s="114">
        <v>43.333333333333336</v>
      </c>
      <c r="AL318" s="106">
        <f t="shared" si="47"/>
        <v>43.333333333333336</v>
      </c>
      <c r="AM318" s="115">
        <v>58.68007624588698</v>
      </c>
      <c r="AN318" s="116">
        <f t="shared" si="48"/>
        <v>73.7155715225206</v>
      </c>
    </row>
    <row r="319" spans="1:40" ht="15">
      <c r="A319" s="15">
        <v>15897</v>
      </c>
      <c r="B319" s="16" t="s">
        <v>10</v>
      </c>
      <c r="C319" s="16" t="s">
        <v>426</v>
      </c>
      <c r="D319" s="17">
        <v>6</v>
      </c>
      <c r="E319" s="105">
        <v>54.39359866810813</v>
      </c>
      <c r="F319" s="45">
        <v>82.85103785103786</v>
      </c>
      <c r="G319" s="106">
        <f t="shared" si="40"/>
        <v>63.87941172908471</v>
      </c>
      <c r="H319" s="87">
        <v>56.61600000000001</v>
      </c>
      <c r="I319" s="107">
        <f t="shared" si="41"/>
        <v>56.61600000000001</v>
      </c>
      <c r="J319" s="108">
        <f t="shared" si="42"/>
        <v>60.97404703745083</v>
      </c>
      <c r="K319" s="109">
        <v>89.82035928143712</v>
      </c>
      <c r="L319" s="56">
        <v>100</v>
      </c>
      <c r="M319" s="110">
        <f t="shared" si="43"/>
        <v>92.08250166334</v>
      </c>
      <c r="N319" s="111">
        <v>100</v>
      </c>
      <c r="O319" s="52">
        <v>99.47000000000001</v>
      </c>
      <c r="P319" s="57">
        <v>98.72922776148583</v>
      </c>
      <c r="Q319" s="58" t="s">
        <v>1</v>
      </c>
      <c r="R319" s="106">
        <f t="shared" si="44"/>
        <v>99.33761774804496</v>
      </c>
      <c r="S319" s="109">
        <v>99.30555555555554</v>
      </c>
      <c r="T319" s="52">
        <v>91.3888888888889</v>
      </c>
      <c r="U319" s="52">
        <v>100</v>
      </c>
      <c r="V319" s="52">
        <v>0</v>
      </c>
      <c r="W319" s="52">
        <v>25</v>
      </c>
      <c r="X319" s="110">
        <f t="shared" si="49"/>
        <v>75.79861111111111</v>
      </c>
      <c r="Y319" s="112">
        <f t="shared" si="45"/>
        <v>89.19329383373234</v>
      </c>
      <c r="Z319" s="46">
        <v>63.95402298850575</v>
      </c>
      <c r="AA319" s="46">
        <v>55.555555555555564</v>
      </c>
      <c r="AB319" s="46">
        <v>80</v>
      </c>
      <c r="AC319" s="46">
        <v>38.4</v>
      </c>
      <c r="AD319" s="46">
        <v>51.11111111111111</v>
      </c>
      <c r="AE319" s="106">
        <f t="shared" si="46"/>
        <v>58.18850574712643</v>
      </c>
      <c r="AF319" s="69">
        <v>78.94736842105263</v>
      </c>
      <c r="AG319" s="69">
        <v>56.25</v>
      </c>
      <c r="AH319" s="69">
        <v>52.94117647058824</v>
      </c>
      <c r="AI319" s="69">
        <v>16.822429906542055</v>
      </c>
      <c r="AJ319" s="113">
        <v>51.24024369954573</v>
      </c>
      <c r="AK319" s="114">
        <v>35</v>
      </c>
      <c r="AL319" s="106">
        <f t="shared" si="47"/>
        <v>35</v>
      </c>
      <c r="AM319" s="115">
        <v>51.69793471834629</v>
      </c>
      <c r="AN319" s="116">
        <f t="shared" si="48"/>
        <v>72.30083673986023</v>
      </c>
    </row>
    <row r="320" spans="1:40" ht="15">
      <c r="A320" s="15">
        <v>17001</v>
      </c>
      <c r="B320" s="16" t="s">
        <v>18</v>
      </c>
      <c r="C320" s="16" t="s">
        <v>427</v>
      </c>
      <c r="D320" s="17">
        <v>1</v>
      </c>
      <c r="E320" s="105">
        <v>90.05408595799062</v>
      </c>
      <c r="F320" s="45">
        <v>97.20441595441594</v>
      </c>
      <c r="G320" s="106">
        <f t="shared" si="40"/>
        <v>92.43752929013239</v>
      </c>
      <c r="H320" s="87">
        <v>0</v>
      </c>
      <c r="I320" s="107">
        <f t="shared" si="41"/>
        <v>0</v>
      </c>
      <c r="J320" s="108">
        <f t="shared" si="42"/>
        <v>55.462517574079435</v>
      </c>
      <c r="K320" s="109">
        <v>99.68992248062015</v>
      </c>
      <c r="L320" s="56">
        <v>100</v>
      </c>
      <c r="M320" s="110">
        <f t="shared" si="43"/>
        <v>99.75882859603789</v>
      </c>
      <c r="N320" s="111">
        <v>100</v>
      </c>
      <c r="O320" s="52">
        <v>99.66</v>
      </c>
      <c r="P320" s="57">
        <v>99.36440235003869</v>
      </c>
      <c r="Q320" s="58">
        <v>66.66666666666666</v>
      </c>
      <c r="R320" s="106">
        <f t="shared" si="44"/>
        <v>91.42276725417634</v>
      </c>
      <c r="S320" s="109">
        <v>97.22222222222221</v>
      </c>
      <c r="T320" s="52">
        <v>100</v>
      </c>
      <c r="U320" s="52">
        <v>97.22221666666667</v>
      </c>
      <c r="V320" s="52">
        <v>94.91805029729761</v>
      </c>
      <c r="W320" s="52">
        <v>80</v>
      </c>
      <c r="X320" s="110">
        <f t="shared" si="49"/>
        <v>95.47586600938442</v>
      </c>
      <c r="Y320" s="112">
        <f t="shared" si="45"/>
        <v>95.72074093891308</v>
      </c>
      <c r="Z320" s="46">
        <v>97.6551724137931</v>
      </c>
      <c r="AA320" s="46">
        <v>81.25</v>
      </c>
      <c r="AB320" s="46">
        <v>80</v>
      </c>
      <c r="AC320" s="46">
        <v>84</v>
      </c>
      <c r="AD320" s="46">
        <v>85.51724137931035</v>
      </c>
      <c r="AE320" s="106">
        <f t="shared" si="46"/>
        <v>86.43265086206895</v>
      </c>
      <c r="AF320" s="69">
        <v>42.10526315789473</v>
      </c>
      <c r="AG320" s="69">
        <v>68.75</v>
      </c>
      <c r="AH320" s="69">
        <v>52.94117647058824</v>
      </c>
      <c r="AI320" s="69">
        <v>44.85981308411215</v>
      </c>
      <c r="AJ320" s="113">
        <v>52.16406317814878</v>
      </c>
      <c r="AK320" s="114">
        <v>55.00000000000001</v>
      </c>
      <c r="AL320" s="106">
        <f t="shared" si="47"/>
        <v>55.00000000000001</v>
      </c>
      <c r="AM320" s="115">
        <v>71.00783064060978</v>
      </c>
      <c r="AN320" s="116">
        <f t="shared" si="48"/>
        <v>80.25522317645536</v>
      </c>
    </row>
    <row r="321" spans="1:40" ht="15">
      <c r="A321" s="15">
        <v>17013</v>
      </c>
      <c r="B321" s="16" t="s">
        <v>18</v>
      </c>
      <c r="C321" s="16" t="s">
        <v>428</v>
      </c>
      <c r="D321" s="17">
        <v>6</v>
      </c>
      <c r="E321" s="105">
        <v>77.25746062769656</v>
      </c>
      <c r="F321" s="45">
        <v>97.38960113960114</v>
      </c>
      <c r="G321" s="106">
        <f t="shared" si="40"/>
        <v>83.96817413166475</v>
      </c>
      <c r="H321" s="87">
        <v>50.071999999999996</v>
      </c>
      <c r="I321" s="107">
        <f t="shared" si="41"/>
        <v>50.071999999999996</v>
      </c>
      <c r="J321" s="108">
        <f t="shared" si="42"/>
        <v>70.40970447899885</v>
      </c>
      <c r="K321" s="109">
        <v>99.48006932409012</v>
      </c>
      <c r="L321" s="56">
        <v>100</v>
      </c>
      <c r="M321" s="110">
        <f t="shared" si="43"/>
        <v>99.59560947429233</v>
      </c>
      <c r="N321" s="111">
        <v>100</v>
      </c>
      <c r="O321" s="52">
        <v>99.23</v>
      </c>
      <c r="P321" s="57">
        <v>95.03593890386344</v>
      </c>
      <c r="Q321" s="58">
        <v>100</v>
      </c>
      <c r="R321" s="106">
        <f t="shared" si="44"/>
        <v>98.56648472596586</v>
      </c>
      <c r="S321" s="109">
        <v>82.63888888888889</v>
      </c>
      <c r="T321" s="56">
        <v>75.13888888888889</v>
      </c>
      <c r="U321" s="52">
        <v>100</v>
      </c>
      <c r="V321" s="52">
        <v>0</v>
      </c>
      <c r="W321" s="52">
        <v>0</v>
      </c>
      <c r="X321" s="110">
        <f t="shared" si="49"/>
        <v>64.44444444444444</v>
      </c>
      <c r="Y321" s="112">
        <f t="shared" si="45"/>
        <v>88.01791674527654</v>
      </c>
      <c r="Z321" s="46">
        <v>50.59770114942529</v>
      </c>
      <c r="AA321" s="46">
        <v>77.08333333333333</v>
      </c>
      <c r="AB321" s="46">
        <v>40</v>
      </c>
      <c r="AC321" s="46">
        <v>70.39999999999999</v>
      </c>
      <c r="AD321" s="46">
        <v>14.285714285714285</v>
      </c>
      <c r="AE321" s="106">
        <f t="shared" si="46"/>
        <v>50.481121715927756</v>
      </c>
      <c r="AF321" s="69">
        <v>57.89473684210527</v>
      </c>
      <c r="AG321" s="69">
        <v>81.25</v>
      </c>
      <c r="AH321" s="69">
        <v>52.94117647058824</v>
      </c>
      <c r="AI321" s="69">
        <v>61.6822429906542</v>
      </c>
      <c r="AJ321" s="113">
        <v>63.442039075836924</v>
      </c>
      <c r="AK321" s="114">
        <v>60</v>
      </c>
      <c r="AL321" s="106">
        <f t="shared" si="47"/>
        <v>60</v>
      </c>
      <c r="AM321" s="115">
        <v>55.84114200205131</v>
      </c>
      <c r="AN321" s="116">
        <f t="shared" si="48"/>
        <v>74.84324186905343</v>
      </c>
    </row>
    <row r="322" spans="1:40" ht="15">
      <c r="A322" s="15">
        <v>17042</v>
      </c>
      <c r="B322" s="16" t="s">
        <v>18</v>
      </c>
      <c r="C322" s="16" t="s">
        <v>429</v>
      </c>
      <c r="D322" s="17">
        <v>6</v>
      </c>
      <c r="E322" s="105">
        <v>48.98124377306311</v>
      </c>
      <c r="F322" s="45">
        <v>67.97669922669922</v>
      </c>
      <c r="G322" s="106">
        <f aca="true" t="shared" si="50" ref="G322:G385">(E322*(8/12))+(F322*(4/12))</f>
        <v>55.31306225760848</v>
      </c>
      <c r="H322" s="87">
        <v>16.12</v>
      </c>
      <c r="I322" s="107">
        <f aca="true" t="shared" si="51" ref="I322:I385">H322</f>
        <v>16.12</v>
      </c>
      <c r="J322" s="108">
        <f aca="true" t="shared" si="52" ref="J322:J385">(G322*(12/20))+(I322*(8/20))</f>
        <v>39.63583735456508</v>
      </c>
      <c r="K322" s="109">
        <v>97.28395061728395</v>
      </c>
      <c r="L322" s="56">
        <v>100</v>
      </c>
      <c r="M322" s="110">
        <f aca="true" t="shared" si="53" ref="M322:M385">(K322*(14/18))+(L322*(4/18))</f>
        <v>97.88751714677642</v>
      </c>
      <c r="N322" s="111">
        <v>91.94444444444444</v>
      </c>
      <c r="O322" s="52">
        <v>99.5</v>
      </c>
      <c r="P322" s="57">
        <v>98.00978792822185</v>
      </c>
      <c r="Q322" s="58">
        <v>100</v>
      </c>
      <c r="R322" s="106">
        <f aca="true" t="shared" si="54" ref="R322:R385">IF((Q322=("N/A")),((N322*(5.33/16))+(O322*(5.33/16))+(P322*(5.33/16))),((N322*(4/16))+(O322*(4/16))+(P322*(4/16))+(Q322*(4/16))))</f>
        <v>97.36355809316657</v>
      </c>
      <c r="S322" s="109">
        <v>81.66666666666667</v>
      </c>
      <c r="T322" s="52">
        <v>80.15277777777779</v>
      </c>
      <c r="U322" s="52">
        <v>98.61110000000001</v>
      </c>
      <c r="V322" s="52">
        <v>0</v>
      </c>
      <c r="W322" s="52">
        <v>15</v>
      </c>
      <c r="X322" s="110">
        <f t="shared" si="49"/>
        <v>66.98263611111112</v>
      </c>
      <c r="Y322" s="112">
        <f aca="true" t="shared" si="55" ref="Y322:Y385">(M322*(18/50))+(R322*(16/50))+(X322*(16/50))</f>
        <v>87.83028831820837</v>
      </c>
      <c r="Z322" s="46">
        <v>97.26436781609196</v>
      </c>
      <c r="AA322" s="46">
        <v>41.666666666666664</v>
      </c>
      <c r="AB322" s="46">
        <v>100</v>
      </c>
      <c r="AC322" s="46">
        <v>48</v>
      </c>
      <c r="AD322" s="46">
        <v>91.11111111111111</v>
      </c>
      <c r="AE322" s="106">
        <f aca="true" t="shared" si="56" ref="AE322:AE385">((Z322*(4/16))+(AA322*(3/16))+(AB322*(3/16))+(AC322*(3/16))+(AD322*(3/16)))</f>
        <v>76.96192528735634</v>
      </c>
      <c r="AF322" s="69">
        <v>36.84210526315789</v>
      </c>
      <c r="AG322" s="69">
        <v>81.25</v>
      </c>
      <c r="AH322" s="69">
        <v>58.82352941176471</v>
      </c>
      <c r="AI322" s="69">
        <v>48.598130841121495</v>
      </c>
      <c r="AJ322" s="113">
        <v>56.37844137901103</v>
      </c>
      <c r="AK322" s="114">
        <v>51.66666666666667</v>
      </c>
      <c r="AL322" s="106">
        <f aca="true" t="shared" si="57" ref="AL322:AL385">AK322</f>
        <v>51.66666666666667</v>
      </c>
      <c r="AM322" s="115">
        <v>66.413944520993</v>
      </c>
      <c r="AN322" s="116">
        <f aca="true" t="shared" si="58" ref="AN322:AN385">(J322*(20/100))+(Y322*(50/100))+(AM322*(30/100))</f>
        <v>71.76649498631511</v>
      </c>
    </row>
    <row r="323" spans="1:40" ht="15">
      <c r="A323" s="15">
        <v>17050</v>
      </c>
      <c r="B323" s="16" t="s">
        <v>18</v>
      </c>
      <c r="C323" s="16" t="s">
        <v>430</v>
      </c>
      <c r="D323" s="17">
        <v>6</v>
      </c>
      <c r="E323" s="105">
        <v>70.87719379776705</v>
      </c>
      <c r="F323" s="45">
        <v>81.20421245421247</v>
      </c>
      <c r="G323" s="106">
        <f t="shared" si="50"/>
        <v>74.31953334991552</v>
      </c>
      <c r="H323" s="87">
        <v>80.2</v>
      </c>
      <c r="I323" s="107">
        <f t="shared" si="51"/>
        <v>80.2</v>
      </c>
      <c r="J323" s="108">
        <f t="shared" si="52"/>
        <v>76.67172000994931</v>
      </c>
      <c r="K323" s="109">
        <v>97.04797047970479</v>
      </c>
      <c r="L323" s="56">
        <v>100</v>
      </c>
      <c r="M323" s="110">
        <f t="shared" si="53"/>
        <v>97.7039770397704</v>
      </c>
      <c r="N323" s="111">
        <v>98.88888888888889</v>
      </c>
      <c r="O323" s="52">
        <v>99.33</v>
      </c>
      <c r="P323" s="57">
        <v>95.93360995850622</v>
      </c>
      <c r="Q323" s="58" t="s">
        <v>1</v>
      </c>
      <c r="R323" s="106">
        <f t="shared" si="54"/>
        <v>97.9895511785385</v>
      </c>
      <c r="S323" s="109">
        <v>97.91666666666666</v>
      </c>
      <c r="T323" s="52">
        <v>65.16666666666666</v>
      </c>
      <c r="U323" s="52">
        <v>100</v>
      </c>
      <c r="V323" s="52">
        <v>71.72073342736248</v>
      </c>
      <c r="W323" s="52">
        <v>25</v>
      </c>
      <c r="X323" s="110">
        <f aca="true" t="shared" si="59" ref="X323:X386">(S323*(4/16))+(T323*(4/16))+(U323*(4/16))+(V323*(2/16))+(W323*(2/16))</f>
        <v>77.86092501175364</v>
      </c>
      <c r="Y323" s="112">
        <f t="shared" si="55"/>
        <v>91.44558411521082</v>
      </c>
      <c r="Z323" s="46">
        <v>97.3793103448276</v>
      </c>
      <c r="AA323" s="46">
        <v>41.666666666666664</v>
      </c>
      <c r="AB323" s="46">
        <v>100</v>
      </c>
      <c r="AC323" s="46">
        <v>77.60000000000001</v>
      </c>
      <c r="AD323" s="46">
        <v>98.83720930232558</v>
      </c>
      <c r="AE323" s="106">
        <f t="shared" si="56"/>
        <v>83.98930433039294</v>
      </c>
      <c r="AF323" s="69">
        <v>31.57894736842105</v>
      </c>
      <c r="AG323" s="69">
        <v>68.75</v>
      </c>
      <c r="AH323" s="69">
        <v>52.94117647058824</v>
      </c>
      <c r="AI323" s="69">
        <v>54.20560747663551</v>
      </c>
      <c r="AJ323" s="113">
        <v>51.8689328289112</v>
      </c>
      <c r="AK323" s="114">
        <v>73.33333333333333</v>
      </c>
      <c r="AL323" s="106">
        <f t="shared" si="57"/>
        <v>73.33333333333333</v>
      </c>
      <c r="AM323" s="115">
        <v>73.2926777305859</v>
      </c>
      <c r="AN323" s="116">
        <f t="shared" si="58"/>
        <v>83.04493937877103</v>
      </c>
    </row>
    <row r="324" spans="1:40" ht="15">
      <c r="A324" s="15">
        <v>17088</v>
      </c>
      <c r="B324" s="16" t="s">
        <v>18</v>
      </c>
      <c r="C324" s="16" t="s">
        <v>431</v>
      </c>
      <c r="D324" s="17">
        <v>6</v>
      </c>
      <c r="E324" s="105">
        <v>76.65372815327444</v>
      </c>
      <c r="F324" s="45">
        <v>93.29873829873831</v>
      </c>
      <c r="G324" s="106">
        <f t="shared" si="50"/>
        <v>82.20206486842906</v>
      </c>
      <c r="H324" s="87">
        <v>48.984</v>
      </c>
      <c r="I324" s="107">
        <f t="shared" si="51"/>
        <v>48.984</v>
      </c>
      <c r="J324" s="108">
        <f t="shared" si="52"/>
        <v>68.91483892105744</v>
      </c>
      <c r="K324" s="109">
        <v>85.12396694214877</v>
      </c>
      <c r="L324" s="56">
        <v>100</v>
      </c>
      <c r="M324" s="110">
        <f t="shared" si="53"/>
        <v>88.4297520661157</v>
      </c>
      <c r="N324" s="111">
        <v>95.55555555555556</v>
      </c>
      <c r="O324" s="52">
        <v>99.54</v>
      </c>
      <c r="P324" s="57">
        <v>99.39786938397405</v>
      </c>
      <c r="Q324" s="58">
        <v>100</v>
      </c>
      <c r="R324" s="106">
        <f t="shared" si="54"/>
        <v>98.62335623488241</v>
      </c>
      <c r="S324" s="109">
        <v>97.22222222222221</v>
      </c>
      <c r="T324" s="52">
        <v>80.84027777777779</v>
      </c>
      <c r="U324" s="52">
        <v>100</v>
      </c>
      <c r="V324" s="52">
        <v>0</v>
      </c>
      <c r="W324" s="52">
        <v>0</v>
      </c>
      <c r="X324" s="110">
        <f t="shared" si="59"/>
        <v>69.515625</v>
      </c>
      <c r="Y324" s="112">
        <f t="shared" si="55"/>
        <v>85.63918473896402</v>
      </c>
      <c r="Z324" s="46">
        <v>81.0574712643678</v>
      </c>
      <c r="AA324" s="46">
        <v>45.13888888888889</v>
      </c>
      <c r="AB324" s="46">
        <v>0</v>
      </c>
      <c r="AC324" s="46">
        <v>64.8</v>
      </c>
      <c r="AD324" s="46">
        <v>70</v>
      </c>
      <c r="AE324" s="106">
        <f t="shared" si="56"/>
        <v>54.00290948275862</v>
      </c>
      <c r="AF324" s="69">
        <v>52.63157894736842</v>
      </c>
      <c r="AG324" s="69">
        <v>75</v>
      </c>
      <c r="AH324" s="69">
        <v>70.58823529411765</v>
      </c>
      <c r="AI324" s="69">
        <v>43.925233644859816</v>
      </c>
      <c r="AJ324" s="113">
        <v>60.53626197158647</v>
      </c>
      <c r="AK324" s="114">
        <v>55.00000000000001</v>
      </c>
      <c r="AL324" s="106">
        <f t="shared" si="57"/>
        <v>55.00000000000001</v>
      </c>
      <c r="AM324" s="115">
        <v>55.94455491656099</v>
      </c>
      <c r="AN324" s="116">
        <f t="shared" si="58"/>
        <v>73.38592662866179</v>
      </c>
    </row>
    <row r="325" spans="1:40" ht="15">
      <c r="A325" s="15">
        <v>17174</v>
      </c>
      <c r="B325" s="16" t="s">
        <v>18</v>
      </c>
      <c r="C325" s="16" t="s">
        <v>432</v>
      </c>
      <c r="D325" s="17">
        <v>5</v>
      </c>
      <c r="E325" s="105">
        <v>54.109712309400706</v>
      </c>
      <c r="F325" s="45">
        <v>76.83048433048432</v>
      </c>
      <c r="G325" s="106">
        <f t="shared" si="50"/>
        <v>61.683302983095246</v>
      </c>
      <c r="H325" s="87">
        <v>75.106</v>
      </c>
      <c r="I325" s="107">
        <f t="shared" si="51"/>
        <v>75.106</v>
      </c>
      <c r="J325" s="108">
        <f t="shared" si="52"/>
        <v>67.05238178985715</v>
      </c>
      <c r="K325" s="109">
        <v>80.14705882352942</v>
      </c>
      <c r="L325" s="56">
        <v>100</v>
      </c>
      <c r="M325" s="110">
        <f t="shared" si="53"/>
        <v>84.55882352941177</v>
      </c>
      <c r="N325" s="111">
        <v>93.80952380952382</v>
      </c>
      <c r="O325" s="52">
        <v>98.77999999999999</v>
      </c>
      <c r="P325" s="57">
        <v>99.44425541567426</v>
      </c>
      <c r="Q325" s="58" t="s">
        <v>1</v>
      </c>
      <c r="R325" s="106">
        <f t="shared" si="54"/>
        <v>97.28375270439412</v>
      </c>
      <c r="S325" s="109">
        <v>99.30555555555554</v>
      </c>
      <c r="T325" s="52">
        <v>75.59027777777779</v>
      </c>
      <c r="U325" s="52">
        <v>97.22221666666667</v>
      </c>
      <c r="V325" s="52">
        <v>0</v>
      </c>
      <c r="W325" s="52">
        <v>0</v>
      </c>
      <c r="X325" s="110">
        <f t="shared" si="59"/>
        <v>68.0295125</v>
      </c>
      <c r="Y325" s="112">
        <f t="shared" si="55"/>
        <v>83.34142133599435</v>
      </c>
      <c r="Z325" s="46">
        <v>100</v>
      </c>
      <c r="AA325" s="46">
        <v>69.44444444444444</v>
      </c>
      <c r="AB325" s="46">
        <v>40</v>
      </c>
      <c r="AC325" s="46">
        <v>68</v>
      </c>
      <c r="AD325" s="46">
        <v>42.5531914893617</v>
      </c>
      <c r="AE325" s="106">
        <f t="shared" si="56"/>
        <v>66.24955673758865</v>
      </c>
      <c r="AF325" s="69">
        <v>78.94736842105263</v>
      </c>
      <c r="AG325" s="69">
        <v>75</v>
      </c>
      <c r="AH325" s="69">
        <v>47.05882352941176</v>
      </c>
      <c r="AI325" s="69">
        <v>54.20560747663551</v>
      </c>
      <c r="AJ325" s="113">
        <v>63.80294985677497</v>
      </c>
      <c r="AK325" s="114">
        <v>55.00000000000001</v>
      </c>
      <c r="AL325" s="106">
        <f t="shared" si="57"/>
        <v>55.00000000000001</v>
      </c>
      <c r="AM325" s="115">
        <v>63.347216888520606</v>
      </c>
      <c r="AN325" s="116">
        <f t="shared" si="58"/>
        <v>74.08535209252479</v>
      </c>
    </row>
    <row r="326" spans="1:40" ht="15">
      <c r="A326" s="15">
        <v>17272</v>
      </c>
      <c r="B326" s="16" t="s">
        <v>18</v>
      </c>
      <c r="C326" s="16" t="s">
        <v>433</v>
      </c>
      <c r="D326" s="17">
        <v>6</v>
      </c>
      <c r="E326" s="105">
        <v>77.44726525286742</v>
      </c>
      <c r="F326" s="45">
        <v>91.66870166870167</v>
      </c>
      <c r="G326" s="106">
        <f t="shared" si="50"/>
        <v>82.18774405814551</v>
      </c>
      <c r="H326" s="87">
        <v>20.622</v>
      </c>
      <c r="I326" s="107">
        <f t="shared" si="51"/>
        <v>20.622</v>
      </c>
      <c r="J326" s="108">
        <f t="shared" si="52"/>
        <v>57.56144643488731</v>
      </c>
      <c r="K326" s="109">
        <v>18.333333333333336</v>
      </c>
      <c r="L326" s="56">
        <v>100</v>
      </c>
      <c r="M326" s="110">
        <f t="shared" si="53"/>
        <v>36.48148148148148</v>
      </c>
      <c r="N326" s="111">
        <v>98.88888888888889</v>
      </c>
      <c r="O326" s="52">
        <v>99.72</v>
      </c>
      <c r="P326" s="57">
        <v>98.25730394669401</v>
      </c>
      <c r="Q326" s="58">
        <v>100</v>
      </c>
      <c r="R326" s="106">
        <f t="shared" si="54"/>
        <v>99.21654820889572</v>
      </c>
      <c r="S326" s="109">
        <v>98.33333333333334</v>
      </c>
      <c r="T326" s="52">
        <v>85.48611111111111</v>
      </c>
      <c r="U326" s="52">
        <v>97.22221666666667</v>
      </c>
      <c r="V326" s="52">
        <v>0</v>
      </c>
      <c r="W326" s="52">
        <v>0</v>
      </c>
      <c r="X326" s="110">
        <f t="shared" si="59"/>
        <v>70.26041527777778</v>
      </c>
      <c r="Y326" s="112">
        <f t="shared" si="55"/>
        <v>67.36596164906885</v>
      </c>
      <c r="Z326" s="46">
        <v>52.18390804597701</v>
      </c>
      <c r="AA326" s="46">
        <v>22.222222222222225</v>
      </c>
      <c r="AB326" s="46">
        <v>0</v>
      </c>
      <c r="AC326" s="46">
        <v>82.39999999999999</v>
      </c>
      <c r="AD326" s="46">
        <v>10.989010989010989</v>
      </c>
      <c r="AE326" s="106">
        <f t="shared" si="56"/>
        <v>34.72308323860048</v>
      </c>
      <c r="AF326" s="69">
        <v>57.89473684210527</v>
      </c>
      <c r="AG326" s="69">
        <v>75</v>
      </c>
      <c r="AH326" s="69">
        <v>70.58823529411765</v>
      </c>
      <c r="AI326" s="69">
        <v>0.9345794392523363</v>
      </c>
      <c r="AJ326" s="113">
        <v>51.10438789386881</v>
      </c>
      <c r="AK326" s="114">
        <v>73.33333333333333</v>
      </c>
      <c r="AL326" s="106">
        <f t="shared" si="57"/>
        <v>73.33333333333333</v>
      </c>
      <c r="AM326" s="115">
        <v>46.813481165618605</v>
      </c>
      <c r="AN326" s="116">
        <f t="shared" si="58"/>
        <v>59.239314461197466</v>
      </c>
    </row>
    <row r="327" spans="1:40" ht="15">
      <c r="A327" s="15">
        <v>17380</v>
      </c>
      <c r="B327" s="16" t="s">
        <v>18</v>
      </c>
      <c r="C327" s="16" t="s">
        <v>434</v>
      </c>
      <c r="D327" s="17">
        <v>5</v>
      </c>
      <c r="E327" s="105">
        <v>68.6107549979498</v>
      </c>
      <c r="F327" s="45">
        <v>77.31125356125357</v>
      </c>
      <c r="G327" s="106">
        <f t="shared" si="50"/>
        <v>71.51092118571772</v>
      </c>
      <c r="H327" s="87">
        <v>55.5</v>
      </c>
      <c r="I327" s="107">
        <f t="shared" si="51"/>
        <v>55.5</v>
      </c>
      <c r="J327" s="108">
        <f t="shared" si="52"/>
        <v>65.10655271143062</v>
      </c>
      <c r="K327" s="109">
        <v>60.42402826855125</v>
      </c>
      <c r="L327" s="56">
        <v>100</v>
      </c>
      <c r="M327" s="110">
        <f t="shared" si="53"/>
        <v>69.21868865331763</v>
      </c>
      <c r="N327" s="111">
        <v>85.71428571428571</v>
      </c>
      <c r="O327" s="52">
        <v>98.97999999999999</v>
      </c>
      <c r="P327" s="57">
        <v>95.75712143928035</v>
      </c>
      <c r="Q327" s="58">
        <v>100</v>
      </c>
      <c r="R327" s="106">
        <f t="shared" si="54"/>
        <v>95.11285178839151</v>
      </c>
      <c r="S327" s="109">
        <v>81.66666666666667</v>
      </c>
      <c r="T327" s="56">
        <v>86.31944444444444</v>
      </c>
      <c r="U327" s="52">
        <v>98.61110000000001</v>
      </c>
      <c r="V327" s="52">
        <v>87.92600498043402</v>
      </c>
      <c r="W327" s="52">
        <v>0</v>
      </c>
      <c r="X327" s="110">
        <f t="shared" si="59"/>
        <v>77.64005340033202</v>
      </c>
      <c r="Y327" s="112">
        <f t="shared" si="55"/>
        <v>80.19965757558587</v>
      </c>
      <c r="Z327" s="46">
        <v>64.88505747126437</v>
      </c>
      <c r="AA327" s="46">
        <v>31.25</v>
      </c>
      <c r="AB327" s="46">
        <v>100</v>
      </c>
      <c r="AC327" s="46">
        <v>76</v>
      </c>
      <c r="AD327" s="46">
        <v>65.95744680851064</v>
      </c>
      <c r="AE327" s="106">
        <f t="shared" si="56"/>
        <v>67.44766064441184</v>
      </c>
      <c r="AF327" s="69">
        <v>73.68421052631578</v>
      </c>
      <c r="AG327" s="69">
        <v>75</v>
      </c>
      <c r="AH327" s="69">
        <v>70.58823529411765</v>
      </c>
      <c r="AI327" s="69">
        <v>0.9345794392523363</v>
      </c>
      <c r="AJ327" s="113">
        <v>55.05175631492144</v>
      </c>
      <c r="AK327" s="114">
        <v>58.333333333333336</v>
      </c>
      <c r="AL327" s="106">
        <f t="shared" si="57"/>
        <v>58.333333333333336</v>
      </c>
      <c r="AM327" s="115">
        <v>62.31922069433203</v>
      </c>
      <c r="AN327" s="116">
        <f t="shared" si="58"/>
        <v>71.81690553837868</v>
      </c>
    </row>
    <row r="328" spans="1:40" ht="15">
      <c r="A328" s="15">
        <v>17388</v>
      </c>
      <c r="B328" s="16" t="s">
        <v>18</v>
      </c>
      <c r="C328" s="16" t="s">
        <v>435</v>
      </c>
      <c r="D328" s="17">
        <v>6</v>
      </c>
      <c r="E328" s="105">
        <v>41.20372132347786</v>
      </c>
      <c r="F328" s="45">
        <v>73.91788766788767</v>
      </c>
      <c r="G328" s="106">
        <f t="shared" si="50"/>
        <v>52.10844343828113</v>
      </c>
      <c r="H328" s="87">
        <v>0</v>
      </c>
      <c r="I328" s="107">
        <f t="shared" si="51"/>
        <v>0</v>
      </c>
      <c r="J328" s="108">
        <f t="shared" si="52"/>
        <v>31.265066062968675</v>
      </c>
      <c r="K328" s="109">
        <v>87.43169398907104</v>
      </c>
      <c r="L328" s="56">
        <v>100</v>
      </c>
      <c r="M328" s="110">
        <f t="shared" si="53"/>
        <v>90.2246508803886</v>
      </c>
      <c r="N328" s="111">
        <v>100</v>
      </c>
      <c r="O328" s="52">
        <v>97.8</v>
      </c>
      <c r="P328" s="57">
        <v>99.92716678805536</v>
      </c>
      <c r="Q328" s="58" t="s">
        <v>1</v>
      </c>
      <c r="R328" s="106">
        <f t="shared" si="54"/>
        <v>99.18036243627094</v>
      </c>
      <c r="S328" s="109">
        <v>97.22222222222221</v>
      </c>
      <c r="T328" s="52">
        <v>85.74074074074075</v>
      </c>
      <c r="U328" s="52">
        <v>98.14813333333332</v>
      </c>
      <c r="V328" s="52">
        <v>0</v>
      </c>
      <c r="W328" s="52">
        <v>0</v>
      </c>
      <c r="X328" s="110">
        <f t="shared" si="59"/>
        <v>70.27777407407407</v>
      </c>
      <c r="Y328" s="112">
        <f t="shared" si="55"/>
        <v>86.70747800025029</v>
      </c>
      <c r="Z328" s="46">
        <v>10.022988505747126</v>
      </c>
      <c r="AA328" s="46">
        <v>61.111111111111114</v>
      </c>
      <c r="AB328" s="46">
        <v>0</v>
      </c>
      <c r="AC328" s="46">
        <v>38.4</v>
      </c>
      <c r="AD328" s="46">
        <v>42.22222222222222</v>
      </c>
      <c r="AE328" s="106">
        <f t="shared" si="56"/>
        <v>29.080747126436783</v>
      </c>
      <c r="AF328" s="69">
        <v>63.1578947368421</v>
      </c>
      <c r="AG328" s="69">
        <v>62.5</v>
      </c>
      <c r="AH328" s="69">
        <v>70.58823529411765</v>
      </c>
      <c r="AI328" s="69">
        <v>45.794392523364486</v>
      </c>
      <c r="AJ328" s="113">
        <v>60.51013063858106</v>
      </c>
      <c r="AK328" s="114">
        <v>41.66666666666667</v>
      </c>
      <c r="AL328" s="106">
        <f t="shared" si="57"/>
        <v>41.66666666666667</v>
      </c>
      <c r="AM328" s="115">
        <v>39.979099971054566</v>
      </c>
      <c r="AN328" s="116">
        <f t="shared" si="58"/>
        <v>61.60048220403525</v>
      </c>
    </row>
    <row r="329" spans="1:40" ht="15">
      <c r="A329" s="15">
        <v>17433</v>
      </c>
      <c r="B329" s="16" t="s">
        <v>18</v>
      </c>
      <c r="C329" s="16" t="s">
        <v>436</v>
      </c>
      <c r="D329" s="17">
        <v>6</v>
      </c>
      <c r="E329" s="105">
        <v>64.25490654091313</v>
      </c>
      <c r="F329" s="45">
        <v>71.74196174196173</v>
      </c>
      <c r="G329" s="106">
        <f t="shared" si="50"/>
        <v>66.75059160792932</v>
      </c>
      <c r="H329" s="87">
        <v>0</v>
      </c>
      <c r="I329" s="107">
        <f t="shared" si="51"/>
        <v>0</v>
      </c>
      <c r="J329" s="108">
        <f t="shared" si="52"/>
        <v>40.050354964757595</v>
      </c>
      <c r="K329" s="109">
        <v>72</v>
      </c>
      <c r="L329" s="56">
        <v>100</v>
      </c>
      <c r="M329" s="110">
        <f t="shared" si="53"/>
        <v>78.22222222222223</v>
      </c>
      <c r="N329" s="111">
        <v>83.33333333333334</v>
      </c>
      <c r="O329" s="52">
        <v>98.97000000000001</v>
      </c>
      <c r="P329" s="57">
        <v>92.65057044308836</v>
      </c>
      <c r="Q329" s="58">
        <v>100</v>
      </c>
      <c r="R329" s="106">
        <f t="shared" si="54"/>
        <v>93.73847594410543</v>
      </c>
      <c r="S329" s="109">
        <v>98.61111111111111</v>
      </c>
      <c r="T329" s="52">
        <v>79.73958333333333</v>
      </c>
      <c r="U329" s="52">
        <v>80.55555</v>
      </c>
      <c r="V329" s="52">
        <v>0</v>
      </c>
      <c r="W329" s="52">
        <v>15</v>
      </c>
      <c r="X329" s="110">
        <f t="shared" si="59"/>
        <v>66.60156111111111</v>
      </c>
      <c r="Y329" s="112">
        <f t="shared" si="55"/>
        <v>79.4688118576693</v>
      </c>
      <c r="Z329" s="46">
        <v>63.28735632183908</v>
      </c>
      <c r="AA329" s="46">
        <v>69.44444444444444</v>
      </c>
      <c r="AB329" s="46">
        <v>0</v>
      </c>
      <c r="AC329" s="46">
        <v>0</v>
      </c>
      <c r="AD329" s="46">
        <v>32.97872340425532</v>
      </c>
      <c r="AE329" s="106">
        <f t="shared" si="56"/>
        <v>35.02618305209098</v>
      </c>
      <c r="AF329" s="69">
        <v>0</v>
      </c>
      <c r="AG329" s="69">
        <v>6.25</v>
      </c>
      <c r="AH329" s="69">
        <v>5.88235294117647</v>
      </c>
      <c r="AI329" s="69">
        <v>0.9345794392523363</v>
      </c>
      <c r="AJ329" s="113">
        <v>3.266733095107202</v>
      </c>
      <c r="AK329" s="114">
        <v>66.66666666666666</v>
      </c>
      <c r="AL329" s="106">
        <f t="shared" si="57"/>
        <v>66.66666666666666</v>
      </c>
      <c r="AM329" s="115">
        <v>32.88509311981044</v>
      </c>
      <c r="AN329" s="116">
        <f t="shared" si="58"/>
        <v>57.6100048577293</v>
      </c>
    </row>
    <row r="330" spans="1:40" ht="15">
      <c r="A330" s="15">
        <v>17442</v>
      </c>
      <c r="B330" s="16" t="s">
        <v>18</v>
      </c>
      <c r="C330" s="16" t="s">
        <v>437</v>
      </c>
      <c r="D330" s="17">
        <v>6</v>
      </c>
      <c r="E330" s="105">
        <v>75.8314904641866</v>
      </c>
      <c r="F330" s="45">
        <v>92.4094424094424</v>
      </c>
      <c r="G330" s="106">
        <f t="shared" si="50"/>
        <v>81.35747444593854</v>
      </c>
      <c r="H330" s="87">
        <v>0</v>
      </c>
      <c r="I330" s="107">
        <f t="shared" si="51"/>
        <v>0</v>
      </c>
      <c r="J330" s="108">
        <f t="shared" si="52"/>
        <v>48.81448466756312</v>
      </c>
      <c r="K330" s="109">
        <v>100</v>
      </c>
      <c r="L330" s="56">
        <v>100</v>
      </c>
      <c r="M330" s="110">
        <f t="shared" si="53"/>
        <v>100</v>
      </c>
      <c r="N330" s="111">
        <v>100</v>
      </c>
      <c r="O330" s="52">
        <v>99.53</v>
      </c>
      <c r="P330" s="57">
        <v>96.70738183749337</v>
      </c>
      <c r="Q330" s="58" t="s">
        <v>1</v>
      </c>
      <c r="R330" s="106">
        <f t="shared" si="54"/>
        <v>98.68407782461499</v>
      </c>
      <c r="S330" s="109">
        <v>98.61111111111111</v>
      </c>
      <c r="T330" s="52">
        <v>77.98611111111111</v>
      </c>
      <c r="U330" s="52">
        <v>97.22221666666667</v>
      </c>
      <c r="V330" s="52">
        <v>0</v>
      </c>
      <c r="W330" s="52">
        <v>15</v>
      </c>
      <c r="X330" s="110">
        <f t="shared" si="59"/>
        <v>70.32985972222222</v>
      </c>
      <c r="Y330" s="112">
        <f t="shared" si="55"/>
        <v>90.08446001498791</v>
      </c>
      <c r="Z330" s="46">
        <v>45.3103448275862</v>
      </c>
      <c r="AA330" s="46">
        <v>22.222222222222225</v>
      </c>
      <c r="AB330" s="46">
        <v>100</v>
      </c>
      <c r="AC330" s="46">
        <v>87.2</v>
      </c>
      <c r="AD330" s="46">
        <v>20.454545454545457</v>
      </c>
      <c r="AE330" s="106">
        <f t="shared" si="56"/>
        <v>54.42948014629049</v>
      </c>
      <c r="AF330" s="69">
        <v>78.94736842105263</v>
      </c>
      <c r="AG330" s="69">
        <v>75</v>
      </c>
      <c r="AH330" s="69">
        <v>64.70588235294117</v>
      </c>
      <c r="AI330" s="69">
        <v>70.09345794392523</v>
      </c>
      <c r="AJ330" s="113">
        <v>72.18667717947976</v>
      </c>
      <c r="AK330" s="114">
        <v>73.33333333333333</v>
      </c>
      <c r="AL330" s="106">
        <f t="shared" si="57"/>
        <v>73.33333333333333</v>
      </c>
      <c r="AM330" s="115">
        <v>62.94550332588286</v>
      </c>
      <c r="AN330" s="116">
        <f t="shared" si="58"/>
        <v>73.68877793877144</v>
      </c>
    </row>
    <row r="331" spans="1:40" ht="15">
      <c r="A331" s="15">
        <v>17444</v>
      </c>
      <c r="B331" s="16" t="s">
        <v>18</v>
      </c>
      <c r="C331" s="16" t="s">
        <v>438</v>
      </c>
      <c r="D331" s="17">
        <v>6</v>
      </c>
      <c r="E331" s="105">
        <v>54.46022261248438</v>
      </c>
      <c r="F331" s="45">
        <v>79.38085063085063</v>
      </c>
      <c r="G331" s="106">
        <f t="shared" si="50"/>
        <v>62.76709861860646</v>
      </c>
      <c r="H331" s="87">
        <v>48.384</v>
      </c>
      <c r="I331" s="107">
        <f t="shared" si="51"/>
        <v>48.384</v>
      </c>
      <c r="J331" s="108">
        <f t="shared" si="52"/>
        <v>57.01385917116387</v>
      </c>
      <c r="K331" s="109">
        <v>99.31972789115646</v>
      </c>
      <c r="L331" s="56">
        <v>100</v>
      </c>
      <c r="M331" s="110">
        <f t="shared" si="53"/>
        <v>99.47089947089947</v>
      </c>
      <c r="N331" s="111">
        <v>92.6984126984127</v>
      </c>
      <c r="O331" s="52">
        <v>99.12</v>
      </c>
      <c r="P331" s="57">
        <v>94.80648362553754</v>
      </c>
      <c r="Q331" s="58" t="s">
        <v>1</v>
      </c>
      <c r="R331" s="106">
        <f t="shared" si="54"/>
        <v>95.48191858791591</v>
      </c>
      <c r="S331" s="109">
        <v>100</v>
      </c>
      <c r="T331" s="52">
        <v>51.06417435221783</v>
      </c>
      <c r="U331" s="52">
        <v>100</v>
      </c>
      <c r="V331" s="52">
        <v>0</v>
      </c>
      <c r="W331" s="52">
        <v>80</v>
      </c>
      <c r="X331" s="110">
        <f t="shared" si="59"/>
        <v>72.76604358805446</v>
      </c>
      <c r="Y331" s="112">
        <f t="shared" si="55"/>
        <v>89.64887170583434</v>
      </c>
      <c r="Z331" s="46">
        <v>81.1264367816092</v>
      </c>
      <c r="AA331" s="46">
        <v>47.22222222222223</v>
      </c>
      <c r="AB331" s="46">
        <v>0</v>
      </c>
      <c r="AC331" s="46">
        <v>55.2</v>
      </c>
      <c r="AD331" s="46">
        <v>5.555555555555555</v>
      </c>
      <c r="AE331" s="106">
        <f t="shared" si="56"/>
        <v>40.527442528735634</v>
      </c>
      <c r="AF331" s="69">
        <v>42.10526315789473</v>
      </c>
      <c r="AG331" s="69">
        <v>75</v>
      </c>
      <c r="AH331" s="69">
        <v>52.94117647058824</v>
      </c>
      <c r="AI331" s="69">
        <v>45.794392523364486</v>
      </c>
      <c r="AJ331" s="113">
        <v>53.96020803796186</v>
      </c>
      <c r="AK331" s="114">
        <v>56.666666666666664</v>
      </c>
      <c r="AL331" s="106">
        <f t="shared" si="57"/>
        <v>56.666666666666664</v>
      </c>
      <c r="AM331" s="115">
        <v>47.33735815878217</v>
      </c>
      <c r="AN331" s="116">
        <f t="shared" si="58"/>
        <v>70.42841513478459</v>
      </c>
    </row>
    <row r="332" spans="1:40" ht="15">
      <c r="A332" s="15">
        <v>17446</v>
      </c>
      <c r="B332" s="16" t="s">
        <v>18</v>
      </c>
      <c r="C332" s="16" t="s">
        <v>439</v>
      </c>
      <c r="D332" s="17">
        <v>6</v>
      </c>
      <c r="E332" s="105">
        <v>85.88352015462897</v>
      </c>
      <c r="F332" s="45">
        <v>95.27981277981277</v>
      </c>
      <c r="G332" s="106">
        <f t="shared" si="50"/>
        <v>89.0156176963569</v>
      </c>
      <c r="H332" s="87">
        <v>35.74</v>
      </c>
      <c r="I332" s="107">
        <f t="shared" si="51"/>
        <v>35.74</v>
      </c>
      <c r="J332" s="108">
        <f t="shared" si="52"/>
        <v>67.70537061781414</v>
      </c>
      <c r="K332" s="109">
        <v>65.15151515151516</v>
      </c>
      <c r="L332" s="56">
        <v>100</v>
      </c>
      <c r="M332" s="110">
        <f t="shared" si="53"/>
        <v>72.89562289562289</v>
      </c>
      <c r="N332" s="111">
        <v>89.36507936507937</v>
      </c>
      <c r="O332" s="52">
        <v>98.5</v>
      </c>
      <c r="P332" s="57">
        <v>97.61336515513126</v>
      </c>
      <c r="Q332" s="58" t="s">
        <v>1</v>
      </c>
      <c r="R332" s="106">
        <f t="shared" si="54"/>
        <v>95.10000683079517</v>
      </c>
      <c r="S332" s="109">
        <v>76.25</v>
      </c>
      <c r="T332" s="52">
        <v>54.041666666666664</v>
      </c>
      <c r="U332" s="52">
        <v>98.14813333333332</v>
      </c>
      <c r="V332" s="52">
        <v>0</v>
      </c>
      <c r="W332" s="52">
        <v>0</v>
      </c>
      <c r="X332" s="110">
        <f t="shared" si="59"/>
        <v>57.10995</v>
      </c>
      <c r="Y332" s="112">
        <f t="shared" si="55"/>
        <v>74.94961042827869</v>
      </c>
      <c r="Z332" s="46">
        <v>91.72413793103448</v>
      </c>
      <c r="AA332" s="46">
        <v>80.55555555555556</v>
      </c>
      <c r="AB332" s="46">
        <v>0</v>
      </c>
      <c r="AC332" s="46">
        <v>57.599999999999994</v>
      </c>
      <c r="AD332" s="46">
        <v>6.666666666666667</v>
      </c>
      <c r="AE332" s="106">
        <f t="shared" si="56"/>
        <v>50.08520114942529</v>
      </c>
      <c r="AF332" s="69">
        <v>63.1578947368421</v>
      </c>
      <c r="AG332" s="69">
        <v>68.75</v>
      </c>
      <c r="AH332" s="69">
        <v>70.58823529411765</v>
      </c>
      <c r="AI332" s="69">
        <v>59.813084112149525</v>
      </c>
      <c r="AJ332" s="113">
        <v>65.57730353577732</v>
      </c>
      <c r="AK332" s="114">
        <v>51.66666666666667</v>
      </c>
      <c r="AL332" s="106">
        <f t="shared" si="57"/>
        <v>51.66666666666667</v>
      </c>
      <c r="AM332" s="115">
        <v>54.53272155590077</v>
      </c>
      <c r="AN332" s="116">
        <f t="shared" si="58"/>
        <v>67.3756958044724</v>
      </c>
    </row>
    <row r="333" spans="1:40" ht="15">
      <c r="A333" s="15">
        <v>17486</v>
      </c>
      <c r="B333" s="16" t="s">
        <v>18</v>
      </c>
      <c r="C333" s="16" t="s">
        <v>440</v>
      </c>
      <c r="D333" s="17">
        <v>6</v>
      </c>
      <c r="E333" s="105">
        <v>71.07294260374424</v>
      </c>
      <c r="F333" s="45">
        <v>100</v>
      </c>
      <c r="G333" s="106">
        <f t="shared" si="50"/>
        <v>80.71529506916282</v>
      </c>
      <c r="H333" s="87">
        <v>19.14</v>
      </c>
      <c r="I333" s="107">
        <f t="shared" si="51"/>
        <v>19.14</v>
      </c>
      <c r="J333" s="108">
        <f t="shared" si="52"/>
        <v>56.08517704149769</v>
      </c>
      <c r="K333" s="109">
        <v>37.83783783783784</v>
      </c>
      <c r="L333" s="56">
        <v>100</v>
      </c>
      <c r="M333" s="110">
        <f t="shared" si="53"/>
        <v>51.65165165165165</v>
      </c>
      <c r="N333" s="111">
        <v>100</v>
      </c>
      <c r="O333" s="52">
        <v>98.71000000000001</v>
      </c>
      <c r="P333" s="57">
        <v>99.04214559386973</v>
      </c>
      <c r="Q333" s="58" t="s">
        <v>1</v>
      </c>
      <c r="R333" s="106">
        <f t="shared" si="54"/>
        <v>99.18868350095785</v>
      </c>
      <c r="S333" s="109">
        <v>100</v>
      </c>
      <c r="T333" s="52">
        <v>80.00000000000001</v>
      </c>
      <c r="U333" s="52">
        <v>100</v>
      </c>
      <c r="V333" s="52">
        <v>0</v>
      </c>
      <c r="W333" s="52">
        <v>0</v>
      </c>
      <c r="X333" s="110">
        <f t="shared" si="59"/>
        <v>70</v>
      </c>
      <c r="Y333" s="112">
        <f t="shared" si="55"/>
        <v>72.73497331490111</v>
      </c>
      <c r="Z333" s="46">
        <v>47.63218390804598</v>
      </c>
      <c r="AA333" s="46">
        <v>33.333333333333336</v>
      </c>
      <c r="AB333" s="46">
        <v>0</v>
      </c>
      <c r="AC333" s="46">
        <v>30.4</v>
      </c>
      <c r="AD333" s="46">
        <v>43.18181818181818</v>
      </c>
      <c r="AE333" s="106">
        <f t="shared" si="56"/>
        <v>31.954636886102406</v>
      </c>
      <c r="AF333" s="69">
        <v>52.63157894736842</v>
      </c>
      <c r="AG333" s="69">
        <v>0</v>
      </c>
      <c r="AH333" s="69">
        <v>41.17647058823529</v>
      </c>
      <c r="AI333" s="69">
        <v>38.31775700934579</v>
      </c>
      <c r="AJ333" s="113">
        <v>33.03145163623738</v>
      </c>
      <c r="AK333" s="114">
        <v>38.333333333333336</v>
      </c>
      <c r="AL333" s="106">
        <f t="shared" si="57"/>
        <v>38.333333333333336</v>
      </c>
      <c r="AM333" s="115">
        <v>33.517526775584585</v>
      </c>
      <c r="AN333" s="116">
        <f t="shared" si="58"/>
        <v>57.63978009842547</v>
      </c>
    </row>
    <row r="334" spans="1:40" ht="15">
      <c r="A334" s="15">
        <v>17495</v>
      </c>
      <c r="B334" s="16" t="s">
        <v>18</v>
      </c>
      <c r="C334" s="16" t="s">
        <v>441</v>
      </c>
      <c r="D334" s="17">
        <v>6</v>
      </c>
      <c r="E334" s="105">
        <v>65.0317530977737</v>
      </c>
      <c r="F334" s="45">
        <v>96.21896621896623</v>
      </c>
      <c r="G334" s="106">
        <f t="shared" si="50"/>
        <v>75.42749080483787</v>
      </c>
      <c r="H334" s="87">
        <v>75.30199999999999</v>
      </c>
      <c r="I334" s="107">
        <f t="shared" si="51"/>
        <v>75.30199999999999</v>
      </c>
      <c r="J334" s="108">
        <f t="shared" si="52"/>
        <v>75.37729448290273</v>
      </c>
      <c r="K334" s="109">
        <v>97.10526315789474</v>
      </c>
      <c r="L334" s="56">
        <v>100</v>
      </c>
      <c r="M334" s="110">
        <f t="shared" si="53"/>
        <v>97.7485380116959</v>
      </c>
      <c r="N334" s="111">
        <v>66.03174603174602</v>
      </c>
      <c r="O334" s="52">
        <v>99.67</v>
      </c>
      <c r="P334" s="57">
        <v>97.67879548306148</v>
      </c>
      <c r="Q334" s="58" t="s">
        <v>1</v>
      </c>
      <c r="R334" s="106">
        <f t="shared" si="54"/>
        <v>87.73864289212025</v>
      </c>
      <c r="S334" s="109">
        <v>100</v>
      </c>
      <c r="T334" s="52">
        <v>77.61574074074073</v>
      </c>
      <c r="U334" s="52">
        <v>98.61110000000001</v>
      </c>
      <c r="V334" s="52">
        <v>0</v>
      </c>
      <c r="W334" s="52">
        <v>0</v>
      </c>
      <c r="X334" s="110">
        <f t="shared" si="59"/>
        <v>69.05671018518518</v>
      </c>
      <c r="Y334" s="112">
        <f t="shared" si="55"/>
        <v>85.36398666894826</v>
      </c>
      <c r="Z334" s="46">
        <v>31.379310344827587</v>
      </c>
      <c r="AA334" s="46">
        <v>66.66666666666667</v>
      </c>
      <c r="AB334" s="46">
        <v>60</v>
      </c>
      <c r="AC334" s="46">
        <v>62.4</v>
      </c>
      <c r="AD334" s="46">
        <v>45.45454545454545</v>
      </c>
      <c r="AE334" s="106">
        <f t="shared" si="56"/>
        <v>51.817554858934166</v>
      </c>
      <c r="AF334" s="69">
        <v>57.89473684210527</v>
      </c>
      <c r="AG334" s="69">
        <v>81.25</v>
      </c>
      <c r="AH334" s="69">
        <v>58.82352941176471</v>
      </c>
      <c r="AI334" s="69">
        <v>43.925233644859816</v>
      </c>
      <c r="AJ334" s="113">
        <v>60.47337497468244</v>
      </c>
      <c r="AK334" s="114">
        <v>48.333333333333336</v>
      </c>
      <c r="AL334" s="106">
        <f t="shared" si="57"/>
        <v>48.333333333333336</v>
      </c>
      <c r="AM334" s="115">
        <v>53.42892925134687</v>
      </c>
      <c r="AN334" s="116">
        <f t="shared" si="58"/>
        <v>73.78613100645873</v>
      </c>
    </row>
    <row r="335" spans="1:40" ht="15">
      <c r="A335" s="15">
        <v>17513</v>
      </c>
      <c r="B335" s="16" t="s">
        <v>18</v>
      </c>
      <c r="C335" s="16" t="s">
        <v>442</v>
      </c>
      <c r="D335" s="17">
        <v>6</v>
      </c>
      <c r="E335" s="105">
        <v>51.478778272943245</v>
      </c>
      <c r="F335" s="45">
        <v>76.23219373219374</v>
      </c>
      <c r="G335" s="106">
        <f t="shared" si="50"/>
        <v>59.72991675936007</v>
      </c>
      <c r="H335" s="87">
        <v>0</v>
      </c>
      <c r="I335" s="107">
        <f t="shared" si="51"/>
        <v>0</v>
      </c>
      <c r="J335" s="108">
        <f t="shared" si="52"/>
        <v>35.83795005561604</v>
      </c>
      <c r="K335" s="109">
        <v>98.67109634551495</v>
      </c>
      <c r="L335" s="56">
        <v>100</v>
      </c>
      <c r="M335" s="110">
        <f t="shared" si="53"/>
        <v>98.96640826873386</v>
      </c>
      <c r="N335" s="111">
        <v>100</v>
      </c>
      <c r="O335" s="52">
        <v>99.21</v>
      </c>
      <c r="P335" s="57">
        <v>98.08722264728385</v>
      </c>
      <c r="Q335" s="58">
        <v>100</v>
      </c>
      <c r="R335" s="106">
        <f t="shared" si="54"/>
        <v>99.32430566182096</v>
      </c>
      <c r="S335" s="109">
        <v>100</v>
      </c>
      <c r="T335" s="52">
        <v>66.77430555555556</v>
      </c>
      <c r="U335" s="52">
        <v>100</v>
      </c>
      <c r="V335" s="52">
        <v>0</v>
      </c>
      <c r="W335" s="52">
        <v>0</v>
      </c>
      <c r="X335" s="110">
        <f t="shared" si="59"/>
        <v>66.69357638888889</v>
      </c>
      <c r="Y335" s="112">
        <f t="shared" si="55"/>
        <v>88.75362923297132</v>
      </c>
      <c r="Z335" s="46">
        <v>44.643678160919535</v>
      </c>
      <c r="AA335" s="46">
        <v>37.5</v>
      </c>
      <c r="AB335" s="46">
        <v>0</v>
      </c>
      <c r="AC335" s="46">
        <v>80</v>
      </c>
      <c r="AD335" s="46">
        <v>6.666666666666667</v>
      </c>
      <c r="AE335" s="106">
        <f t="shared" si="56"/>
        <v>34.442169540229884</v>
      </c>
      <c r="AF335" s="69">
        <v>89.47368421052632</v>
      </c>
      <c r="AG335" s="69">
        <v>75</v>
      </c>
      <c r="AH335" s="69">
        <v>52.94117647058824</v>
      </c>
      <c r="AI335" s="69">
        <v>66.35514018691589</v>
      </c>
      <c r="AJ335" s="113">
        <v>70.9425002170076</v>
      </c>
      <c r="AK335" s="114">
        <v>60</v>
      </c>
      <c r="AL335" s="106">
        <f t="shared" si="57"/>
        <v>60</v>
      </c>
      <c r="AM335" s="115">
        <v>49.2871571459913</v>
      </c>
      <c r="AN335" s="116">
        <f t="shared" si="58"/>
        <v>66.33055177140626</v>
      </c>
    </row>
    <row r="336" spans="1:40" ht="15">
      <c r="A336" s="15">
        <v>17524</v>
      </c>
      <c r="B336" s="16" t="s">
        <v>18</v>
      </c>
      <c r="C336" s="16" t="s">
        <v>443</v>
      </c>
      <c r="D336" s="17">
        <v>6</v>
      </c>
      <c r="E336" s="105">
        <v>57.10110987016612</v>
      </c>
      <c r="F336" s="45">
        <v>77.17236467236467</v>
      </c>
      <c r="G336" s="106">
        <f t="shared" si="50"/>
        <v>63.79152813756563</v>
      </c>
      <c r="H336" s="87">
        <v>36.962</v>
      </c>
      <c r="I336" s="107">
        <f t="shared" si="51"/>
        <v>36.962</v>
      </c>
      <c r="J336" s="108">
        <f t="shared" si="52"/>
        <v>53.05971688253938</v>
      </c>
      <c r="K336" s="109">
        <v>97.58454106280193</v>
      </c>
      <c r="L336" s="56">
        <v>100</v>
      </c>
      <c r="M336" s="110">
        <f t="shared" si="53"/>
        <v>98.12130971551261</v>
      </c>
      <c r="N336" s="111">
        <v>100</v>
      </c>
      <c r="O336" s="52">
        <v>98.68</v>
      </c>
      <c r="P336" s="57">
        <v>98.89913716155905</v>
      </c>
      <c r="Q336" s="58">
        <v>0</v>
      </c>
      <c r="R336" s="106">
        <f t="shared" si="54"/>
        <v>74.39478429038977</v>
      </c>
      <c r="S336" s="109">
        <v>100</v>
      </c>
      <c r="T336" s="52">
        <v>87.4074074074074</v>
      </c>
      <c r="U336" s="52">
        <v>61.1111</v>
      </c>
      <c r="V336" s="52">
        <v>0</v>
      </c>
      <c r="W336" s="52">
        <v>0</v>
      </c>
      <c r="X336" s="110">
        <f t="shared" si="59"/>
        <v>62.129626851851846</v>
      </c>
      <c r="Y336" s="112">
        <f t="shared" si="55"/>
        <v>79.01148306310185</v>
      </c>
      <c r="Z336" s="46">
        <v>75.81609195402298</v>
      </c>
      <c r="AA336" s="46">
        <v>63.88888888888889</v>
      </c>
      <c r="AB336" s="46">
        <v>40</v>
      </c>
      <c r="AC336" s="46">
        <v>48</v>
      </c>
      <c r="AD336" s="46">
        <v>82.22222222222221</v>
      </c>
      <c r="AE336" s="106">
        <f t="shared" si="56"/>
        <v>62.84985632183908</v>
      </c>
      <c r="AF336" s="69">
        <v>0</v>
      </c>
      <c r="AG336" s="69">
        <v>6.25</v>
      </c>
      <c r="AH336" s="69">
        <v>5.88235294117647</v>
      </c>
      <c r="AI336" s="69">
        <v>38.31775700934579</v>
      </c>
      <c r="AJ336" s="113">
        <v>12.612527487630565</v>
      </c>
      <c r="AK336" s="114">
        <v>46.666666666666664</v>
      </c>
      <c r="AL336" s="106">
        <f t="shared" si="57"/>
        <v>46.666666666666664</v>
      </c>
      <c r="AM336" s="115">
        <v>46.21659736834899</v>
      </c>
      <c r="AN336" s="116">
        <f t="shared" si="58"/>
        <v>63.9826641185635</v>
      </c>
    </row>
    <row r="337" spans="1:40" ht="15">
      <c r="A337" s="15">
        <v>17541</v>
      </c>
      <c r="B337" s="16" t="s">
        <v>18</v>
      </c>
      <c r="C337" s="16" t="s">
        <v>444</v>
      </c>
      <c r="D337" s="17">
        <v>6</v>
      </c>
      <c r="E337" s="105">
        <v>68.19574030962417</v>
      </c>
      <c r="F337" s="45">
        <v>64.88044363044364</v>
      </c>
      <c r="G337" s="106">
        <f t="shared" si="50"/>
        <v>67.09064141656398</v>
      </c>
      <c r="H337" s="87">
        <v>39.690000000000005</v>
      </c>
      <c r="I337" s="107">
        <f t="shared" si="51"/>
        <v>39.690000000000005</v>
      </c>
      <c r="J337" s="108">
        <f t="shared" si="52"/>
        <v>56.130384849938395</v>
      </c>
      <c r="K337" s="109">
        <v>89.40397350993378</v>
      </c>
      <c r="L337" s="56">
        <v>100</v>
      </c>
      <c r="M337" s="110">
        <f t="shared" si="53"/>
        <v>91.75864606328182</v>
      </c>
      <c r="N337" s="111">
        <v>67.14285714285715</v>
      </c>
      <c r="O337" s="52">
        <v>98.93</v>
      </c>
      <c r="P337" s="57">
        <v>97.41337237676916</v>
      </c>
      <c r="Q337" s="58">
        <v>100</v>
      </c>
      <c r="R337" s="106">
        <f t="shared" si="54"/>
        <v>90.87155737990659</v>
      </c>
      <c r="S337" s="109">
        <v>98.61111111111111</v>
      </c>
      <c r="T337" s="52">
        <v>94.98611111111111</v>
      </c>
      <c r="U337" s="52">
        <v>98.61110000000001</v>
      </c>
      <c r="V337" s="52">
        <v>0</v>
      </c>
      <c r="W337" s="52">
        <v>0</v>
      </c>
      <c r="X337" s="110">
        <f t="shared" si="59"/>
        <v>73.05208055555556</v>
      </c>
      <c r="Y337" s="112">
        <f t="shared" si="55"/>
        <v>85.48867672212936</v>
      </c>
      <c r="Z337" s="46">
        <v>63.931034482758626</v>
      </c>
      <c r="AA337" s="46">
        <v>75</v>
      </c>
      <c r="AB337" s="46">
        <v>0</v>
      </c>
      <c r="AC337" s="46">
        <v>40.8</v>
      </c>
      <c r="AD337" s="46">
        <v>5.555555555555555</v>
      </c>
      <c r="AE337" s="106">
        <f t="shared" si="56"/>
        <v>38.73692528735632</v>
      </c>
      <c r="AF337" s="69">
        <v>57.89473684210527</v>
      </c>
      <c r="AG337" s="69">
        <v>87.5</v>
      </c>
      <c r="AH337" s="69">
        <v>58.82352941176471</v>
      </c>
      <c r="AI337" s="69">
        <v>0.9345794392523363</v>
      </c>
      <c r="AJ337" s="113">
        <v>51.28821142328057</v>
      </c>
      <c r="AK337" s="114">
        <v>55.00000000000001</v>
      </c>
      <c r="AL337" s="106">
        <f t="shared" si="57"/>
        <v>55.00000000000001</v>
      </c>
      <c r="AM337" s="115">
        <v>45.33654986613152</v>
      </c>
      <c r="AN337" s="116">
        <f t="shared" si="58"/>
        <v>67.57138029089181</v>
      </c>
    </row>
    <row r="338" spans="1:40" ht="15">
      <c r="A338" s="15">
        <v>17614</v>
      </c>
      <c r="B338" s="16" t="s">
        <v>18</v>
      </c>
      <c r="C338" s="16" t="s">
        <v>445</v>
      </c>
      <c r="D338" s="17">
        <v>6</v>
      </c>
      <c r="E338" s="105">
        <v>55.6958693151978</v>
      </c>
      <c r="F338" s="45">
        <v>87.87901912901914</v>
      </c>
      <c r="G338" s="106">
        <f t="shared" si="50"/>
        <v>66.4235859198049</v>
      </c>
      <c r="H338" s="87">
        <v>0</v>
      </c>
      <c r="I338" s="107">
        <f t="shared" si="51"/>
        <v>0</v>
      </c>
      <c r="J338" s="108">
        <f t="shared" si="52"/>
        <v>39.85415155188294</v>
      </c>
      <c r="K338" s="109">
        <v>52.39206534422404</v>
      </c>
      <c r="L338" s="56">
        <v>100</v>
      </c>
      <c r="M338" s="110">
        <f t="shared" si="53"/>
        <v>62.97160637884092</v>
      </c>
      <c r="N338" s="111">
        <v>100</v>
      </c>
      <c r="O338" s="52">
        <v>99.44</v>
      </c>
      <c r="P338" s="57">
        <v>99.09937259664035</v>
      </c>
      <c r="Q338" s="58" t="s">
        <v>1</v>
      </c>
      <c r="R338" s="106">
        <f t="shared" si="54"/>
        <v>99.45092849625581</v>
      </c>
      <c r="S338" s="109">
        <v>98.61111111111111</v>
      </c>
      <c r="T338" s="52">
        <v>81.23148148148147</v>
      </c>
      <c r="U338" s="52">
        <v>100</v>
      </c>
      <c r="V338" s="52">
        <v>0</v>
      </c>
      <c r="W338" s="52">
        <v>0</v>
      </c>
      <c r="X338" s="110">
        <f t="shared" si="59"/>
        <v>69.96064814814815</v>
      </c>
      <c r="Y338" s="112">
        <f t="shared" si="55"/>
        <v>76.881482822592</v>
      </c>
      <c r="Z338" s="46">
        <v>46</v>
      </c>
      <c r="AA338" s="46">
        <v>69.44444444444444</v>
      </c>
      <c r="AB338" s="46">
        <v>20</v>
      </c>
      <c r="AC338" s="46">
        <v>64.8</v>
      </c>
      <c r="AD338" s="46">
        <v>100</v>
      </c>
      <c r="AE338" s="106">
        <f t="shared" si="56"/>
        <v>59.170833333333334</v>
      </c>
      <c r="AF338" s="69">
        <v>31.57894736842105</v>
      </c>
      <c r="AG338" s="69">
        <v>62.5</v>
      </c>
      <c r="AH338" s="69">
        <v>70.58823529411765</v>
      </c>
      <c r="AI338" s="69">
        <v>67.28971962616822</v>
      </c>
      <c r="AJ338" s="113">
        <v>57.989225572176736</v>
      </c>
      <c r="AK338" s="114">
        <v>55.00000000000001</v>
      </c>
      <c r="AL338" s="106">
        <f t="shared" si="57"/>
        <v>55.00000000000001</v>
      </c>
      <c r="AM338" s="115">
        <v>58.02157126369157</v>
      </c>
      <c r="AN338" s="116">
        <f t="shared" si="58"/>
        <v>63.81804310078006</v>
      </c>
    </row>
    <row r="339" spans="1:40" ht="15">
      <c r="A339" s="15">
        <v>17616</v>
      </c>
      <c r="B339" s="16" t="s">
        <v>18</v>
      </c>
      <c r="C339" s="16" t="s">
        <v>446</v>
      </c>
      <c r="D339" s="17">
        <v>6</v>
      </c>
      <c r="E339" s="105">
        <v>55.02448174763519</v>
      </c>
      <c r="F339" s="45">
        <v>77.75030525030526</v>
      </c>
      <c r="G339" s="106">
        <f t="shared" si="50"/>
        <v>62.59975624852521</v>
      </c>
      <c r="H339" s="87">
        <v>0</v>
      </c>
      <c r="I339" s="107">
        <f t="shared" si="51"/>
        <v>0</v>
      </c>
      <c r="J339" s="108">
        <f t="shared" si="52"/>
        <v>37.55985374911513</v>
      </c>
      <c r="K339" s="109">
        <v>89.1891891891892</v>
      </c>
      <c r="L339" s="56">
        <v>100</v>
      </c>
      <c r="M339" s="110">
        <f t="shared" si="53"/>
        <v>91.5915915915916</v>
      </c>
      <c r="N339" s="111">
        <v>70</v>
      </c>
      <c r="O339" s="52">
        <v>98.81</v>
      </c>
      <c r="P339" s="57">
        <v>98.11733800350262</v>
      </c>
      <c r="Q339" s="58" t="s">
        <v>1</v>
      </c>
      <c r="R339" s="106">
        <f t="shared" si="54"/>
        <v>88.9201694724168</v>
      </c>
      <c r="S339" s="109">
        <v>95.55555555555556</v>
      </c>
      <c r="T339" s="52">
        <v>82.52314814814815</v>
      </c>
      <c r="U339" s="52">
        <v>100</v>
      </c>
      <c r="V339" s="52">
        <v>0</v>
      </c>
      <c r="W339" s="52">
        <v>25</v>
      </c>
      <c r="X339" s="110">
        <f t="shared" si="59"/>
        <v>72.64467592592592</v>
      </c>
      <c r="Y339" s="112">
        <f t="shared" si="55"/>
        <v>84.67372350044265</v>
      </c>
      <c r="Z339" s="46">
        <v>6.413793103448277</v>
      </c>
      <c r="AA339" s="46">
        <v>11.111111111111112</v>
      </c>
      <c r="AB339" s="46">
        <v>80</v>
      </c>
      <c r="AC339" s="46">
        <v>83.2</v>
      </c>
      <c r="AD339" s="46">
        <v>64.44444444444444</v>
      </c>
      <c r="AE339" s="106">
        <f t="shared" si="56"/>
        <v>46.37011494252873</v>
      </c>
      <c r="AF339" s="69">
        <v>68.42105263157895</v>
      </c>
      <c r="AG339" s="69">
        <v>75</v>
      </c>
      <c r="AH339" s="69">
        <v>76.47058823529412</v>
      </c>
      <c r="AI339" s="69">
        <v>81.30841121495327</v>
      </c>
      <c r="AJ339" s="113">
        <v>75.30001302045659</v>
      </c>
      <c r="AK339" s="114">
        <v>66.66666666666666</v>
      </c>
      <c r="AL339" s="106">
        <f t="shared" si="57"/>
        <v>66.66666666666666</v>
      </c>
      <c r="AM339" s="115">
        <v>58.14406477480374</v>
      </c>
      <c r="AN339" s="116">
        <f t="shared" si="58"/>
        <v>67.29205193248548</v>
      </c>
    </row>
    <row r="340" spans="1:40" ht="15">
      <c r="A340" s="15">
        <v>17653</v>
      </c>
      <c r="B340" s="16" t="s">
        <v>18</v>
      </c>
      <c r="C340" s="16" t="s">
        <v>447</v>
      </c>
      <c r="D340" s="17">
        <v>6</v>
      </c>
      <c r="E340" s="105">
        <v>38.705190513694774</v>
      </c>
      <c r="F340" s="45">
        <v>79.15140415140415</v>
      </c>
      <c r="G340" s="106">
        <f t="shared" si="50"/>
        <v>52.187261726264566</v>
      </c>
      <c r="H340" s="87">
        <v>0</v>
      </c>
      <c r="I340" s="107">
        <f t="shared" si="51"/>
        <v>0</v>
      </c>
      <c r="J340" s="108">
        <f t="shared" si="52"/>
        <v>31.312357035758737</v>
      </c>
      <c r="K340" s="109">
        <v>1.5228426395939132</v>
      </c>
      <c r="L340" s="56">
        <v>100</v>
      </c>
      <c r="M340" s="110">
        <f t="shared" si="53"/>
        <v>23.40665538635082</v>
      </c>
      <c r="N340" s="111">
        <v>70</v>
      </c>
      <c r="O340" s="52">
        <v>99.39000000000001</v>
      </c>
      <c r="P340" s="57">
        <v>96.57160194174757</v>
      </c>
      <c r="Q340" s="58" t="s">
        <v>1</v>
      </c>
      <c r="R340" s="106">
        <f t="shared" si="54"/>
        <v>88.59845864684468</v>
      </c>
      <c r="S340" s="109">
        <v>80.69444444444444</v>
      </c>
      <c r="T340" s="52">
        <v>73.90432098765432</v>
      </c>
      <c r="U340" s="52">
        <v>83.33333333333333</v>
      </c>
      <c r="V340" s="52">
        <v>0</v>
      </c>
      <c r="W340" s="52">
        <v>0</v>
      </c>
      <c r="X340" s="110">
        <f t="shared" si="59"/>
        <v>59.483024691358025</v>
      </c>
      <c r="Y340" s="112">
        <f t="shared" si="55"/>
        <v>55.812470607311155</v>
      </c>
      <c r="Z340" s="46">
        <v>92.64367816091954</v>
      </c>
      <c r="AA340" s="46">
        <v>88.8888888888889</v>
      </c>
      <c r="AB340" s="46">
        <v>0</v>
      </c>
      <c r="AC340" s="46">
        <v>46.400000000000006</v>
      </c>
      <c r="AD340" s="46">
        <v>80</v>
      </c>
      <c r="AE340" s="106">
        <f t="shared" si="56"/>
        <v>63.52758620689656</v>
      </c>
      <c r="AF340" s="69">
        <v>57.89473684210527</v>
      </c>
      <c r="AG340" s="69">
        <v>75</v>
      </c>
      <c r="AH340" s="69">
        <v>52.94117647058824</v>
      </c>
      <c r="AI340" s="69">
        <v>53.271028037383175</v>
      </c>
      <c r="AJ340" s="113">
        <v>59.77673533751917</v>
      </c>
      <c r="AK340" s="114">
        <v>41.66666666666667</v>
      </c>
      <c r="AL340" s="106">
        <f t="shared" si="57"/>
        <v>41.66666666666667</v>
      </c>
      <c r="AM340" s="115">
        <v>58.15517540034995</v>
      </c>
      <c r="AN340" s="116">
        <f t="shared" si="58"/>
        <v>51.61525933091231</v>
      </c>
    </row>
    <row r="341" spans="1:40" ht="15">
      <c r="A341" s="15">
        <v>17662</v>
      </c>
      <c r="B341" s="16" t="s">
        <v>18</v>
      </c>
      <c r="C341" s="16" t="s">
        <v>448</v>
      </c>
      <c r="D341" s="17">
        <v>6</v>
      </c>
      <c r="E341" s="105">
        <v>70.0571806060369</v>
      </c>
      <c r="F341" s="45">
        <v>92.0940170940171</v>
      </c>
      <c r="G341" s="106">
        <f t="shared" si="50"/>
        <v>77.40279276869697</v>
      </c>
      <c r="H341" s="87">
        <v>74.246</v>
      </c>
      <c r="I341" s="107">
        <f t="shared" si="51"/>
        <v>74.246</v>
      </c>
      <c r="J341" s="108">
        <f t="shared" si="52"/>
        <v>76.14007566121818</v>
      </c>
      <c r="K341" s="109">
        <v>99.48849104859335</v>
      </c>
      <c r="L341" s="56">
        <v>100</v>
      </c>
      <c r="M341" s="110">
        <f t="shared" si="53"/>
        <v>99.60215970446149</v>
      </c>
      <c r="N341" s="111">
        <v>94.53416149068322</v>
      </c>
      <c r="O341" s="52">
        <v>98.94</v>
      </c>
      <c r="P341" s="57">
        <v>93.09374323446633</v>
      </c>
      <c r="Q341" s="58" t="s">
        <v>1</v>
      </c>
      <c r="R341" s="106">
        <f t="shared" si="54"/>
        <v>95.46293326156545</v>
      </c>
      <c r="S341" s="109">
        <v>96.38888888888889</v>
      </c>
      <c r="T341" s="52">
        <v>78.79166666666667</v>
      </c>
      <c r="U341" s="52">
        <v>16.666666666666668</v>
      </c>
      <c r="V341" s="52">
        <v>0</v>
      </c>
      <c r="W341" s="52">
        <v>0</v>
      </c>
      <c r="X341" s="110">
        <f t="shared" si="59"/>
        <v>47.96180555555555</v>
      </c>
      <c r="Y341" s="112">
        <f t="shared" si="55"/>
        <v>81.75269391508486</v>
      </c>
      <c r="Z341" s="46">
        <v>18.96551724137931</v>
      </c>
      <c r="AA341" s="46">
        <v>76.3888888888889</v>
      </c>
      <c r="AB341" s="46">
        <v>0</v>
      </c>
      <c r="AC341" s="46">
        <v>0</v>
      </c>
      <c r="AD341" s="46">
        <v>22.22222222222222</v>
      </c>
      <c r="AE341" s="106">
        <f t="shared" si="56"/>
        <v>23.23096264367816</v>
      </c>
      <c r="AF341" s="69">
        <v>0</v>
      </c>
      <c r="AG341" s="69">
        <v>6.25</v>
      </c>
      <c r="AH341" s="69">
        <v>5.88235294117647</v>
      </c>
      <c r="AI341" s="69">
        <v>0.9345794392523363</v>
      </c>
      <c r="AJ341" s="113">
        <v>3.266733095107202</v>
      </c>
      <c r="AK341" s="114">
        <v>0</v>
      </c>
      <c r="AL341" s="106">
        <f t="shared" si="57"/>
        <v>0</v>
      </c>
      <c r="AM341" s="115">
        <v>13.260975568656939</v>
      </c>
      <c r="AN341" s="116">
        <f t="shared" si="58"/>
        <v>60.08265476038315</v>
      </c>
    </row>
    <row r="342" spans="1:40" ht="15">
      <c r="A342" s="15">
        <v>17665</v>
      </c>
      <c r="B342" s="16" t="s">
        <v>18</v>
      </c>
      <c r="C342" s="16" t="s">
        <v>449</v>
      </c>
      <c r="D342" s="17">
        <v>6</v>
      </c>
      <c r="E342" s="105">
        <v>86.66200615042494</v>
      </c>
      <c r="F342" s="45">
        <v>84.1015466015466</v>
      </c>
      <c r="G342" s="106">
        <f t="shared" si="50"/>
        <v>85.80851963413215</v>
      </c>
      <c r="H342" s="87">
        <v>20.18</v>
      </c>
      <c r="I342" s="107">
        <f t="shared" si="51"/>
        <v>20.18</v>
      </c>
      <c r="J342" s="108">
        <f t="shared" si="52"/>
        <v>59.557111780479296</v>
      </c>
      <c r="K342" s="109">
        <v>74.05660377358491</v>
      </c>
      <c r="L342" s="56">
        <v>100</v>
      </c>
      <c r="M342" s="110">
        <f t="shared" si="53"/>
        <v>79.82180293501048</v>
      </c>
      <c r="N342" s="111">
        <v>100</v>
      </c>
      <c r="O342" s="52">
        <v>99.37</v>
      </c>
      <c r="P342" s="57">
        <v>97.67441860465115</v>
      </c>
      <c r="Q342" s="58" t="s">
        <v>1</v>
      </c>
      <c r="R342" s="106">
        <f t="shared" si="54"/>
        <v>98.95292194767441</v>
      </c>
      <c r="S342" s="109">
        <v>97.22222222222221</v>
      </c>
      <c r="T342" s="52">
        <v>77.84722222222223</v>
      </c>
      <c r="U342" s="52">
        <v>100</v>
      </c>
      <c r="V342" s="52">
        <v>0</v>
      </c>
      <c r="W342" s="52">
        <v>0</v>
      </c>
      <c r="X342" s="110">
        <f t="shared" si="59"/>
        <v>68.76736111111111</v>
      </c>
      <c r="Y342" s="112">
        <f t="shared" si="55"/>
        <v>82.40633963541514</v>
      </c>
      <c r="Z342" s="46">
        <v>47.81609195402299</v>
      </c>
      <c r="AA342" s="46">
        <v>66.66666666666667</v>
      </c>
      <c r="AB342" s="46">
        <v>100</v>
      </c>
      <c r="AC342" s="46">
        <v>88</v>
      </c>
      <c r="AD342" s="46">
        <v>100</v>
      </c>
      <c r="AE342" s="106">
        <f t="shared" si="56"/>
        <v>78.45402298850576</v>
      </c>
      <c r="AF342" s="69">
        <v>84.21052631578947</v>
      </c>
      <c r="AG342" s="69">
        <v>81.25</v>
      </c>
      <c r="AH342" s="69">
        <v>64.70588235294117</v>
      </c>
      <c r="AI342" s="69">
        <v>69.1588785046729</v>
      </c>
      <c r="AJ342" s="113">
        <v>74.83132179335088</v>
      </c>
      <c r="AK342" s="114">
        <v>65</v>
      </c>
      <c r="AL342" s="106">
        <f t="shared" si="57"/>
        <v>65</v>
      </c>
      <c r="AM342" s="115">
        <v>74.79716473876331</v>
      </c>
      <c r="AN342" s="116">
        <f t="shared" si="58"/>
        <v>75.55374159543243</v>
      </c>
    </row>
    <row r="343" spans="1:40" ht="15">
      <c r="A343" s="15">
        <v>17777</v>
      </c>
      <c r="B343" s="16" t="s">
        <v>18</v>
      </c>
      <c r="C343" s="16" t="s">
        <v>450</v>
      </c>
      <c r="D343" s="17">
        <v>6</v>
      </c>
      <c r="E343" s="105">
        <v>36.710148826849164</v>
      </c>
      <c r="F343" s="45">
        <v>80</v>
      </c>
      <c r="G343" s="106">
        <f t="shared" si="50"/>
        <v>51.14009921789944</v>
      </c>
      <c r="H343" s="87">
        <v>42.858</v>
      </c>
      <c r="I343" s="107">
        <f t="shared" si="51"/>
        <v>42.858</v>
      </c>
      <c r="J343" s="108">
        <f t="shared" si="52"/>
        <v>47.82725953073967</v>
      </c>
      <c r="K343" s="109">
        <v>99.74683544303798</v>
      </c>
      <c r="L343" s="56">
        <v>100</v>
      </c>
      <c r="M343" s="110">
        <f t="shared" si="53"/>
        <v>99.80309423347398</v>
      </c>
      <c r="N343" s="111">
        <v>100</v>
      </c>
      <c r="O343" s="52">
        <v>99.76</v>
      </c>
      <c r="P343" s="57">
        <v>98.88747036294</v>
      </c>
      <c r="Q343" s="58" t="s">
        <v>1</v>
      </c>
      <c r="R343" s="106">
        <f t="shared" si="54"/>
        <v>99.4869385646544</v>
      </c>
      <c r="S343" s="109">
        <v>95.97222222222221</v>
      </c>
      <c r="T343" s="52">
        <v>65.43981481481481</v>
      </c>
      <c r="U343" s="52">
        <v>100</v>
      </c>
      <c r="V343" s="52">
        <v>0</v>
      </c>
      <c r="W343" s="52">
        <v>0</v>
      </c>
      <c r="X343" s="110">
        <f t="shared" si="59"/>
        <v>65.35300925925925</v>
      </c>
      <c r="Y343" s="112">
        <f t="shared" si="55"/>
        <v>88.677897227703</v>
      </c>
      <c r="Z343" s="46">
        <v>99.54022988505749</v>
      </c>
      <c r="AA343" s="46">
        <v>100</v>
      </c>
      <c r="AB343" s="46">
        <v>40</v>
      </c>
      <c r="AC343" s="46">
        <v>67.2</v>
      </c>
      <c r="AD343" s="46">
        <v>44.44444444444444</v>
      </c>
      <c r="AE343" s="106">
        <f t="shared" si="56"/>
        <v>72.06839080459771</v>
      </c>
      <c r="AF343" s="69">
        <v>68.42105263157895</v>
      </c>
      <c r="AG343" s="69">
        <v>62.5</v>
      </c>
      <c r="AH343" s="69">
        <v>47.05882352941176</v>
      </c>
      <c r="AI343" s="69">
        <v>46.728971962616825</v>
      </c>
      <c r="AJ343" s="113">
        <v>56.177212030901885</v>
      </c>
      <c r="AK343" s="114">
        <v>50</v>
      </c>
      <c r="AL343" s="106">
        <f t="shared" si="57"/>
        <v>50</v>
      </c>
      <c r="AM343" s="115">
        <v>63.417064970692614</v>
      </c>
      <c r="AN343" s="116">
        <f t="shared" si="58"/>
        <v>72.92952001120722</v>
      </c>
    </row>
    <row r="344" spans="1:40" ht="15">
      <c r="A344" s="15">
        <v>17867</v>
      </c>
      <c r="B344" s="16" t="s">
        <v>18</v>
      </c>
      <c r="C344" s="16" t="s">
        <v>451</v>
      </c>
      <c r="D344" s="17">
        <v>6</v>
      </c>
      <c r="E344" s="105">
        <v>58.280126960211184</v>
      </c>
      <c r="F344" s="45">
        <v>80.02645502645501</v>
      </c>
      <c r="G344" s="106">
        <f t="shared" si="50"/>
        <v>65.52890298229246</v>
      </c>
      <c r="H344" s="87">
        <v>50.525999999999996</v>
      </c>
      <c r="I344" s="107">
        <f t="shared" si="51"/>
        <v>50.525999999999996</v>
      </c>
      <c r="J344" s="108">
        <f t="shared" si="52"/>
        <v>59.527741789375476</v>
      </c>
      <c r="K344" s="109">
        <v>94.36619718309859</v>
      </c>
      <c r="L344" s="56">
        <v>100</v>
      </c>
      <c r="M344" s="110">
        <f t="shared" si="53"/>
        <v>95.61815336463224</v>
      </c>
      <c r="N344" s="111">
        <v>70</v>
      </c>
      <c r="O344" s="52">
        <v>99.93</v>
      </c>
      <c r="P344" s="57">
        <v>95.66460219151978</v>
      </c>
      <c r="Q344" s="58" t="s">
        <v>1</v>
      </c>
      <c r="R344" s="106">
        <f t="shared" si="54"/>
        <v>88.47620185505004</v>
      </c>
      <c r="S344" s="109">
        <v>99.30555555555554</v>
      </c>
      <c r="T344" s="52">
        <v>86.50462962962962</v>
      </c>
      <c r="U344" s="52">
        <v>100</v>
      </c>
      <c r="V344" s="52">
        <v>0</v>
      </c>
      <c r="W344" s="52">
        <v>0</v>
      </c>
      <c r="X344" s="110">
        <f t="shared" si="59"/>
        <v>71.45254629629629</v>
      </c>
      <c r="Y344" s="112">
        <f t="shared" si="55"/>
        <v>85.59973461969844</v>
      </c>
      <c r="Z344" s="46">
        <v>47.01149425287357</v>
      </c>
      <c r="AA344" s="46">
        <v>58.33333333333334</v>
      </c>
      <c r="AB344" s="46">
        <v>60</v>
      </c>
      <c r="AC344" s="46">
        <v>57.599999999999994</v>
      </c>
      <c r="AD344" s="46">
        <v>44.565217391304344</v>
      </c>
      <c r="AE344" s="106">
        <f t="shared" si="56"/>
        <v>53.096351824087954</v>
      </c>
      <c r="AF344" s="69">
        <v>78.94736842105263</v>
      </c>
      <c r="AG344" s="69">
        <v>81.25</v>
      </c>
      <c r="AH344" s="69">
        <v>76.47058823529412</v>
      </c>
      <c r="AI344" s="69">
        <v>51.4018691588785</v>
      </c>
      <c r="AJ344" s="113">
        <v>72.01745645380632</v>
      </c>
      <c r="AK344" s="114">
        <v>48.333333333333336</v>
      </c>
      <c r="AL344" s="106">
        <f t="shared" si="57"/>
        <v>48.333333333333336</v>
      </c>
      <c r="AM344" s="115">
        <v>57.189376027195266</v>
      </c>
      <c r="AN344" s="116">
        <f t="shared" si="58"/>
        <v>71.8622284758829</v>
      </c>
    </row>
    <row r="345" spans="1:40" ht="15">
      <c r="A345" s="15">
        <v>17873</v>
      </c>
      <c r="B345" s="16" t="s">
        <v>18</v>
      </c>
      <c r="C345" s="16" t="s">
        <v>452</v>
      </c>
      <c r="D345" s="17">
        <v>6</v>
      </c>
      <c r="E345" s="105">
        <v>62.741192604151884</v>
      </c>
      <c r="F345" s="45">
        <v>79.67999592999593</v>
      </c>
      <c r="G345" s="106">
        <f t="shared" si="50"/>
        <v>68.38746037943324</v>
      </c>
      <c r="H345" s="87">
        <v>0</v>
      </c>
      <c r="I345" s="107">
        <f t="shared" si="51"/>
        <v>0</v>
      </c>
      <c r="J345" s="108">
        <f t="shared" si="52"/>
        <v>41.03247622765994</v>
      </c>
      <c r="K345" s="109">
        <v>97.37704918032787</v>
      </c>
      <c r="L345" s="56">
        <v>100</v>
      </c>
      <c r="M345" s="110">
        <f t="shared" si="53"/>
        <v>97.95992714025502</v>
      </c>
      <c r="N345" s="111">
        <v>70</v>
      </c>
      <c r="O345" s="52">
        <v>99.22</v>
      </c>
      <c r="P345" s="57">
        <v>99.29792025433832</v>
      </c>
      <c r="Q345" s="58" t="s">
        <v>1</v>
      </c>
      <c r="R345" s="106">
        <f t="shared" si="54"/>
        <v>89.45003218472645</v>
      </c>
      <c r="S345" s="109">
        <v>95.55555555555556</v>
      </c>
      <c r="T345" s="52">
        <v>54.82638888888889</v>
      </c>
      <c r="U345" s="52">
        <v>40.27776666666667</v>
      </c>
      <c r="V345" s="52">
        <v>0</v>
      </c>
      <c r="W345" s="52">
        <v>25</v>
      </c>
      <c r="X345" s="110">
        <f t="shared" si="59"/>
        <v>50.789927777777784</v>
      </c>
      <c r="Y345" s="112">
        <f t="shared" si="55"/>
        <v>80.14236095849316</v>
      </c>
      <c r="Z345" s="46">
        <v>97.47126436781609</v>
      </c>
      <c r="AA345" s="46">
        <v>11.111111111111112</v>
      </c>
      <c r="AB345" s="46">
        <v>40</v>
      </c>
      <c r="AC345" s="46">
        <v>59.199999999999996</v>
      </c>
      <c r="AD345" s="46">
        <v>57.3170731707317</v>
      </c>
      <c r="AE345" s="106">
        <f t="shared" si="56"/>
        <v>55.79810064479955</v>
      </c>
      <c r="AF345" s="69">
        <v>73.68421052631578</v>
      </c>
      <c r="AG345" s="69">
        <v>75</v>
      </c>
      <c r="AH345" s="69">
        <v>64.70588235294117</v>
      </c>
      <c r="AI345" s="69">
        <v>47.66355140186916</v>
      </c>
      <c r="AJ345" s="113">
        <v>65.26341107028152</v>
      </c>
      <c r="AK345" s="114">
        <v>46.666666666666664</v>
      </c>
      <c r="AL345" s="106">
        <f t="shared" si="57"/>
        <v>46.666666666666664</v>
      </c>
      <c r="AM345" s="115">
        <v>56.4958966293015</v>
      </c>
      <c r="AN345" s="116">
        <f t="shared" si="58"/>
        <v>65.22644471356901</v>
      </c>
    </row>
    <row r="346" spans="1:40" ht="15">
      <c r="A346" s="15">
        <v>17877</v>
      </c>
      <c r="B346" s="16" t="s">
        <v>18</v>
      </c>
      <c r="C346" s="16" t="s">
        <v>453</v>
      </c>
      <c r="D346" s="17">
        <v>6</v>
      </c>
      <c r="E346" s="105">
        <v>62.58493460391381</v>
      </c>
      <c r="F346" s="45">
        <v>76.16300366300366</v>
      </c>
      <c r="G346" s="106">
        <f t="shared" si="50"/>
        <v>67.11095762361043</v>
      </c>
      <c r="H346" s="87">
        <v>0</v>
      </c>
      <c r="I346" s="107">
        <f t="shared" si="51"/>
        <v>0</v>
      </c>
      <c r="J346" s="108">
        <f t="shared" si="52"/>
        <v>40.266574574166256</v>
      </c>
      <c r="K346" s="109">
        <v>97.25274725274726</v>
      </c>
      <c r="L346" s="56">
        <v>100</v>
      </c>
      <c r="M346" s="110">
        <f t="shared" si="53"/>
        <v>97.86324786324786</v>
      </c>
      <c r="N346" s="111">
        <v>100</v>
      </c>
      <c r="O346" s="52">
        <v>99.97000000000001</v>
      </c>
      <c r="P346" s="57">
        <v>95.44787077826726</v>
      </c>
      <c r="Q346" s="58" t="s">
        <v>1</v>
      </c>
      <c r="R346" s="106">
        <f t="shared" si="54"/>
        <v>98.41107820301029</v>
      </c>
      <c r="S346" s="109">
        <v>100</v>
      </c>
      <c r="T346" s="52">
        <v>77.94097222222223</v>
      </c>
      <c r="U346" s="52">
        <v>97.22221666666667</v>
      </c>
      <c r="V346" s="52">
        <v>0</v>
      </c>
      <c r="W346" s="52">
        <v>25</v>
      </c>
      <c r="X346" s="110">
        <f t="shared" si="59"/>
        <v>71.91579722222222</v>
      </c>
      <c r="Y346" s="112">
        <f t="shared" si="55"/>
        <v>89.73536936684364</v>
      </c>
      <c r="Z346" s="46">
        <v>49.97701149425287</v>
      </c>
      <c r="AA346" s="46">
        <v>33.333333333333336</v>
      </c>
      <c r="AB346" s="46">
        <v>0</v>
      </c>
      <c r="AC346" s="46">
        <v>40</v>
      </c>
      <c r="AD346" s="46">
        <v>89.8876404494382</v>
      </c>
      <c r="AE346" s="106">
        <f t="shared" si="56"/>
        <v>43.098185457832884</v>
      </c>
      <c r="AF346" s="69">
        <v>47.368421052631575</v>
      </c>
      <c r="AG346" s="69">
        <v>75</v>
      </c>
      <c r="AH346" s="69">
        <v>58.82352941176471</v>
      </c>
      <c r="AI346" s="69">
        <v>0.9345794392523363</v>
      </c>
      <c r="AJ346" s="113">
        <v>45.531632475912154</v>
      </c>
      <c r="AK346" s="114">
        <v>31.666666666666664</v>
      </c>
      <c r="AL346" s="106">
        <f t="shared" si="57"/>
        <v>31.666666666666664</v>
      </c>
      <c r="AM346" s="115">
        <v>41.46080090442078</v>
      </c>
      <c r="AN346" s="116">
        <f t="shared" si="58"/>
        <v>65.3592398695813</v>
      </c>
    </row>
    <row r="347" spans="1:40" ht="15">
      <c r="A347" s="15">
        <v>18001</v>
      </c>
      <c r="B347" s="16" t="s">
        <v>29</v>
      </c>
      <c r="C347" s="16" t="s">
        <v>454</v>
      </c>
      <c r="D347" s="17">
        <v>3</v>
      </c>
      <c r="E347" s="105">
        <v>59.69822775872669</v>
      </c>
      <c r="F347" s="45">
        <v>86.49165649165647</v>
      </c>
      <c r="G347" s="106">
        <f t="shared" si="50"/>
        <v>68.62937066970328</v>
      </c>
      <c r="H347" s="87">
        <v>59.126</v>
      </c>
      <c r="I347" s="107">
        <f t="shared" si="51"/>
        <v>59.126</v>
      </c>
      <c r="J347" s="108">
        <f t="shared" si="52"/>
        <v>64.82802240182197</v>
      </c>
      <c r="K347" s="109">
        <v>17.14975845410628</v>
      </c>
      <c r="L347" s="56">
        <v>100</v>
      </c>
      <c r="M347" s="110">
        <f t="shared" si="53"/>
        <v>35.560923242082666</v>
      </c>
      <c r="N347" s="111">
        <v>100</v>
      </c>
      <c r="O347" s="52">
        <v>98.88</v>
      </c>
      <c r="P347" s="57">
        <v>99.81146510738292</v>
      </c>
      <c r="Q347" s="58" t="s">
        <v>1</v>
      </c>
      <c r="R347" s="106">
        <f t="shared" si="54"/>
        <v>99.50159431389693</v>
      </c>
      <c r="S347" s="109">
        <v>88.47222222222221</v>
      </c>
      <c r="T347" s="52">
        <v>0</v>
      </c>
      <c r="U347" s="52">
        <v>100</v>
      </c>
      <c r="V347" s="52">
        <v>0</v>
      </c>
      <c r="W347" s="52">
        <v>100</v>
      </c>
      <c r="X347" s="110">
        <f t="shared" si="59"/>
        <v>59.61805555555556</v>
      </c>
      <c r="Y347" s="112">
        <f t="shared" si="55"/>
        <v>63.720220325374555</v>
      </c>
      <c r="Z347" s="46">
        <v>98.41379310344827</v>
      </c>
      <c r="AA347" s="46">
        <v>74.30555555555556</v>
      </c>
      <c r="AB347" s="46">
        <v>20</v>
      </c>
      <c r="AC347" s="46">
        <v>73.6</v>
      </c>
      <c r="AD347" s="46">
        <v>14.399999999999999</v>
      </c>
      <c r="AE347" s="106">
        <f t="shared" si="56"/>
        <v>58.785739942528735</v>
      </c>
      <c r="AF347" s="69">
        <v>89.47368421052632</v>
      </c>
      <c r="AG347" s="69">
        <v>75</v>
      </c>
      <c r="AH347" s="69">
        <v>64.70588235294117</v>
      </c>
      <c r="AI347" s="69">
        <v>40.18691588785047</v>
      </c>
      <c r="AJ347" s="113">
        <v>67.34162061282949</v>
      </c>
      <c r="AK347" s="114">
        <v>56.666666666666664</v>
      </c>
      <c r="AL347" s="106">
        <f t="shared" si="57"/>
        <v>56.666666666666664</v>
      </c>
      <c r="AM347" s="115">
        <v>60.64349346610319</v>
      </c>
      <c r="AN347" s="116">
        <f t="shared" si="58"/>
        <v>63.018762682882624</v>
      </c>
    </row>
    <row r="348" spans="1:40" ht="15">
      <c r="A348" s="15">
        <v>18029</v>
      </c>
      <c r="B348" s="16" t="s">
        <v>29</v>
      </c>
      <c r="C348" s="16" t="s">
        <v>455</v>
      </c>
      <c r="D348" s="17">
        <v>6</v>
      </c>
      <c r="E348" s="105">
        <v>59.13358360953641</v>
      </c>
      <c r="F348" s="45">
        <v>85.87708587708589</v>
      </c>
      <c r="G348" s="106">
        <f t="shared" si="50"/>
        <v>68.04808436538623</v>
      </c>
      <c r="H348" s="87">
        <v>0</v>
      </c>
      <c r="I348" s="107">
        <f t="shared" si="51"/>
        <v>0</v>
      </c>
      <c r="J348" s="108">
        <f t="shared" si="52"/>
        <v>40.82885061923174</v>
      </c>
      <c r="K348" s="109">
        <v>96.47887323943662</v>
      </c>
      <c r="L348" s="56">
        <v>100</v>
      </c>
      <c r="M348" s="110">
        <f t="shared" si="53"/>
        <v>97.26134585289515</v>
      </c>
      <c r="N348" s="111">
        <v>100</v>
      </c>
      <c r="O348" s="52">
        <v>99.27</v>
      </c>
      <c r="P348" s="57">
        <v>98.26086956521739</v>
      </c>
      <c r="Q348" s="58" t="s">
        <v>1</v>
      </c>
      <c r="R348" s="106">
        <f t="shared" si="54"/>
        <v>99.11497092391305</v>
      </c>
      <c r="S348" s="109">
        <v>93.05555555555554</v>
      </c>
      <c r="T348" s="52">
        <v>64.60648148148147</v>
      </c>
      <c r="U348" s="52">
        <v>100</v>
      </c>
      <c r="V348" s="52">
        <v>0</v>
      </c>
      <c r="W348" s="52">
        <v>15</v>
      </c>
      <c r="X348" s="110">
        <f t="shared" si="59"/>
        <v>66.29050925925925</v>
      </c>
      <c r="Y348" s="112">
        <f t="shared" si="55"/>
        <v>87.94383816565738</v>
      </c>
      <c r="Z348" s="46">
        <v>27.448275862068964</v>
      </c>
      <c r="AA348" s="46">
        <v>22.222222222222225</v>
      </c>
      <c r="AB348" s="46">
        <v>40</v>
      </c>
      <c r="AC348" s="46">
        <v>43.2</v>
      </c>
      <c r="AD348" s="46">
        <v>40</v>
      </c>
      <c r="AE348" s="106">
        <f t="shared" si="56"/>
        <v>34.12873563218391</v>
      </c>
      <c r="AF348" s="69">
        <v>36.84210526315789</v>
      </c>
      <c r="AG348" s="69">
        <v>62.5</v>
      </c>
      <c r="AH348" s="69">
        <v>41.17647058823529</v>
      </c>
      <c r="AI348" s="69">
        <v>40.18691588785047</v>
      </c>
      <c r="AJ348" s="113">
        <v>45.17637293481091</v>
      </c>
      <c r="AK348" s="114">
        <v>41.66666666666667</v>
      </c>
      <c r="AL348" s="106">
        <f t="shared" si="57"/>
        <v>41.66666666666667</v>
      </c>
      <c r="AM348" s="115">
        <v>38.58235845311433</v>
      </c>
      <c r="AN348" s="116">
        <f t="shared" si="58"/>
        <v>63.71239674260934</v>
      </c>
    </row>
    <row r="349" spans="1:40" ht="15">
      <c r="A349" s="15">
        <v>18094</v>
      </c>
      <c r="B349" s="16" t="s">
        <v>29</v>
      </c>
      <c r="C349" s="16" t="s">
        <v>456</v>
      </c>
      <c r="D349" s="17">
        <v>6</v>
      </c>
      <c r="E349" s="105">
        <v>42.78704885556065</v>
      </c>
      <c r="F349" s="45">
        <v>73.75</v>
      </c>
      <c r="G349" s="106">
        <f t="shared" si="50"/>
        <v>53.108032570373766</v>
      </c>
      <c r="H349" s="87">
        <v>10.648000000000001</v>
      </c>
      <c r="I349" s="107">
        <f t="shared" si="51"/>
        <v>10.648000000000001</v>
      </c>
      <c r="J349" s="108">
        <f t="shared" si="52"/>
        <v>36.12401954222426</v>
      </c>
      <c r="K349" s="109">
        <v>98.11320754716981</v>
      </c>
      <c r="L349" s="56">
        <v>100</v>
      </c>
      <c r="M349" s="110">
        <f t="shared" si="53"/>
        <v>98.53249475890985</v>
      </c>
      <c r="N349" s="111">
        <v>98.88888888888889</v>
      </c>
      <c r="O349" s="52">
        <v>98.99000000000001</v>
      </c>
      <c r="P349" s="57">
        <v>94.44839857651246</v>
      </c>
      <c r="Q349" s="58" t="s">
        <v>1</v>
      </c>
      <c r="R349" s="106">
        <f t="shared" si="54"/>
        <v>97.38152763691183</v>
      </c>
      <c r="S349" s="109">
        <v>98.47222222222221</v>
      </c>
      <c r="T349" s="52">
        <v>83.95833333333333</v>
      </c>
      <c r="U349" s="52">
        <v>100</v>
      </c>
      <c r="V349" s="52">
        <v>0</v>
      </c>
      <c r="W349" s="52">
        <v>15</v>
      </c>
      <c r="X349" s="110">
        <f t="shared" si="59"/>
        <v>72.48263888888889</v>
      </c>
      <c r="Y349" s="112">
        <f t="shared" si="55"/>
        <v>89.82823140146377</v>
      </c>
      <c r="Z349" s="46">
        <v>16.436781609195403</v>
      </c>
      <c r="AA349" s="46">
        <v>33.333333333333336</v>
      </c>
      <c r="AB349" s="46">
        <v>100</v>
      </c>
      <c r="AC349" s="46">
        <v>78.4</v>
      </c>
      <c r="AD349" s="46">
        <v>0</v>
      </c>
      <c r="AE349" s="106">
        <f t="shared" si="56"/>
        <v>43.809195402298855</v>
      </c>
      <c r="AF349" s="69">
        <v>89.47368421052632</v>
      </c>
      <c r="AG349" s="69">
        <v>81.25</v>
      </c>
      <c r="AH349" s="69">
        <v>76.47058823529412</v>
      </c>
      <c r="AI349" s="69">
        <v>75.70093457943925</v>
      </c>
      <c r="AJ349" s="113">
        <v>80.72380175631491</v>
      </c>
      <c r="AK349" s="114">
        <v>50</v>
      </c>
      <c r="AL349" s="106">
        <f t="shared" si="57"/>
        <v>50</v>
      </c>
      <c r="AM349" s="115">
        <v>54.8912513495767</v>
      </c>
      <c r="AN349" s="116">
        <f t="shared" si="58"/>
        <v>68.60629501404975</v>
      </c>
    </row>
    <row r="350" spans="1:40" ht="15">
      <c r="A350" s="15">
        <v>18150</v>
      </c>
      <c r="B350" s="16" t="s">
        <v>29</v>
      </c>
      <c r="C350" s="16" t="s">
        <v>457</v>
      </c>
      <c r="D350" s="17">
        <v>6</v>
      </c>
      <c r="E350" s="105">
        <v>35.17180218450636</v>
      </c>
      <c r="F350" s="45">
        <v>76.55982905982907</v>
      </c>
      <c r="G350" s="106">
        <f t="shared" si="50"/>
        <v>48.96781114294726</v>
      </c>
      <c r="H350" s="87">
        <v>0</v>
      </c>
      <c r="I350" s="107">
        <f t="shared" si="51"/>
        <v>0</v>
      </c>
      <c r="J350" s="108">
        <f t="shared" si="52"/>
        <v>29.380686685768357</v>
      </c>
      <c r="K350" s="109">
        <v>100</v>
      </c>
      <c r="L350" s="56">
        <v>100</v>
      </c>
      <c r="M350" s="110">
        <f t="shared" si="53"/>
        <v>100</v>
      </c>
      <c r="N350" s="111">
        <v>95.55555555555556</v>
      </c>
      <c r="O350" s="52">
        <v>98.9</v>
      </c>
      <c r="P350" s="57">
        <v>98.21800509141403</v>
      </c>
      <c r="Q350" s="58" t="s">
        <v>1</v>
      </c>
      <c r="R350" s="106">
        <f t="shared" si="54"/>
        <v>97.49687989052175</v>
      </c>
      <c r="S350" s="109">
        <v>95.69444444444444</v>
      </c>
      <c r="T350" s="52">
        <v>63.587962962962955</v>
      </c>
      <c r="U350" s="52">
        <v>100</v>
      </c>
      <c r="V350" s="52">
        <v>84.21200963680168</v>
      </c>
      <c r="W350" s="52">
        <v>25</v>
      </c>
      <c r="X350" s="110">
        <f t="shared" si="59"/>
        <v>78.47210305645206</v>
      </c>
      <c r="Y350" s="112">
        <f t="shared" si="55"/>
        <v>92.31007454303162</v>
      </c>
      <c r="Z350" s="46">
        <v>2.919540229885057</v>
      </c>
      <c r="AA350" s="46">
        <v>0</v>
      </c>
      <c r="AB350" s="46">
        <v>40</v>
      </c>
      <c r="AC350" s="46">
        <v>44</v>
      </c>
      <c r="AD350" s="46">
        <v>21.34831460674157</v>
      </c>
      <c r="AE350" s="106">
        <f t="shared" si="56"/>
        <v>20.48269404623531</v>
      </c>
      <c r="AF350" s="69">
        <v>63.1578947368421</v>
      </c>
      <c r="AG350" s="69">
        <v>81.25</v>
      </c>
      <c r="AH350" s="69">
        <v>64.70588235294117</v>
      </c>
      <c r="AI350" s="69">
        <v>32.71028037383177</v>
      </c>
      <c r="AJ350" s="113">
        <v>60.45601436590377</v>
      </c>
      <c r="AK350" s="114">
        <v>18.333333333333332</v>
      </c>
      <c r="AL350" s="106">
        <f t="shared" si="57"/>
        <v>18.333333333333332</v>
      </c>
      <c r="AM350" s="115">
        <v>30.712373988899838</v>
      </c>
      <c r="AN350" s="116">
        <f t="shared" si="58"/>
        <v>61.24488680533943</v>
      </c>
    </row>
    <row r="351" spans="1:40" ht="15">
      <c r="A351" s="15">
        <v>18205</v>
      </c>
      <c r="B351" s="16" t="s">
        <v>29</v>
      </c>
      <c r="C351" s="16" t="s">
        <v>458</v>
      </c>
      <c r="D351" s="17">
        <v>6</v>
      </c>
      <c r="E351" s="105">
        <v>61.12595615584178</v>
      </c>
      <c r="F351" s="45">
        <v>85.02340252340252</v>
      </c>
      <c r="G351" s="106">
        <f t="shared" si="50"/>
        <v>69.09177161169535</v>
      </c>
      <c r="H351" s="87">
        <v>0</v>
      </c>
      <c r="I351" s="107">
        <f t="shared" si="51"/>
        <v>0</v>
      </c>
      <c r="J351" s="108">
        <f t="shared" si="52"/>
        <v>41.455062967017206</v>
      </c>
      <c r="K351" s="109">
        <v>66.9291338582677</v>
      </c>
      <c r="L351" s="56">
        <v>0</v>
      </c>
      <c r="M351" s="110">
        <f t="shared" si="53"/>
        <v>52.055993000874885</v>
      </c>
      <c r="N351" s="111">
        <v>97.14285714285714</v>
      </c>
      <c r="O351" s="52">
        <v>99.00999999999999</v>
      </c>
      <c r="P351" s="57">
        <v>99.66859983429993</v>
      </c>
      <c r="Q351" s="58" t="s">
        <v>1</v>
      </c>
      <c r="R351" s="106">
        <f t="shared" si="54"/>
        <v>98.54552285551546</v>
      </c>
      <c r="S351" s="109">
        <v>78.47222222222221</v>
      </c>
      <c r="T351" s="52">
        <v>75.69444444444446</v>
      </c>
      <c r="U351" s="52">
        <v>100</v>
      </c>
      <c r="V351" s="52">
        <v>0</v>
      </c>
      <c r="W351" s="52">
        <v>0</v>
      </c>
      <c r="X351" s="110">
        <f t="shared" si="59"/>
        <v>63.54166666666667</v>
      </c>
      <c r="Y351" s="112">
        <f t="shared" si="55"/>
        <v>70.60805812741324</v>
      </c>
      <c r="Z351" s="46">
        <v>38.06896551724138</v>
      </c>
      <c r="AA351" s="46">
        <v>66.66666666666667</v>
      </c>
      <c r="AB351" s="46">
        <v>0</v>
      </c>
      <c r="AC351" s="46">
        <v>46.400000000000006</v>
      </c>
      <c r="AD351" s="46">
        <v>24.444444444444443</v>
      </c>
      <c r="AE351" s="106">
        <f t="shared" si="56"/>
        <v>35.30057471264368</v>
      </c>
      <c r="AF351" s="69">
        <v>68.42105263157895</v>
      </c>
      <c r="AG351" s="69">
        <v>81.25</v>
      </c>
      <c r="AH351" s="69">
        <v>58.82352941176471</v>
      </c>
      <c r="AI351" s="69">
        <v>26.168224299065418</v>
      </c>
      <c r="AJ351" s="113">
        <v>58.66570158560227</v>
      </c>
      <c r="AK351" s="114">
        <v>36.666666666666664</v>
      </c>
      <c r="AL351" s="106">
        <f t="shared" si="57"/>
        <v>36.666666666666664</v>
      </c>
      <c r="AM351" s="115">
        <v>41.804493602903904</v>
      </c>
      <c r="AN351" s="116">
        <f t="shared" si="58"/>
        <v>56.13638973798123</v>
      </c>
    </row>
    <row r="352" spans="1:40" ht="15">
      <c r="A352" s="15">
        <v>18247</v>
      </c>
      <c r="B352" s="16" t="s">
        <v>29</v>
      </c>
      <c r="C352" s="16" t="s">
        <v>459</v>
      </c>
      <c r="D352" s="17">
        <v>6</v>
      </c>
      <c r="E352" s="105">
        <v>45.097969386706836</v>
      </c>
      <c r="F352" s="45">
        <v>63.53988603988604</v>
      </c>
      <c r="G352" s="106">
        <f t="shared" si="50"/>
        <v>51.24527493776657</v>
      </c>
      <c r="H352" s="87">
        <v>34.812</v>
      </c>
      <c r="I352" s="107">
        <f t="shared" si="51"/>
        <v>34.812</v>
      </c>
      <c r="J352" s="108">
        <f t="shared" si="52"/>
        <v>44.671964962659935</v>
      </c>
      <c r="K352" s="109">
        <v>83.52941176470588</v>
      </c>
      <c r="L352" s="56">
        <v>100</v>
      </c>
      <c r="M352" s="110">
        <f t="shared" si="53"/>
        <v>87.18954248366012</v>
      </c>
      <c r="N352" s="111">
        <v>100</v>
      </c>
      <c r="O352" s="52">
        <v>99.17999999999999</v>
      </c>
      <c r="P352" s="57">
        <v>99.54163483575248</v>
      </c>
      <c r="Q352" s="58" t="s">
        <v>1</v>
      </c>
      <c r="R352" s="106">
        <f t="shared" si="54"/>
        <v>99.51164460466003</v>
      </c>
      <c r="S352" s="109">
        <v>96.94444444444444</v>
      </c>
      <c r="T352" s="52">
        <v>65.74305555555557</v>
      </c>
      <c r="U352" s="52">
        <v>100</v>
      </c>
      <c r="V352" s="52">
        <v>0</v>
      </c>
      <c r="W352" s="52">
        <v>0</v>
      </c>
      <c r="X352" s="110">
        <f t="shared" si="59"/>
        <v>65.671875</v>
      </c>
      <c r="Y352" s="112">
        <f t="shared" si="55"/>
        <v>84.24696156760885</v>
      </c>
      <c r="Z352" s="46">
        <v>17.01149425287356</v>
      </c>
      <c r="AA352" s="46">
        <v>25</v>
      </c>
      <c r="AB352" s="46">
        <v>60</v>
      </c>
      <c r="AC352" s="46">
        <v>79.2</v>
      </c>
      <c r="AD352" s="46">
        <v>98.85057471264368</v>
      </c>
      <c r="AE352" s="106">
        <f t="shared" si="56"/>
        <v>53.574856321839086</v>
      </c>
      <c r="AF352" s="69">
        <v>89.47368421052632</v>
      </c>
      <c r="AG352" s="69">
        <v>75</v>
      </c>
      <c r="AH352" s="69">
        <v>64.70588235294117</v>
      </c>
      <c r="AI352" s="69">
        <v>33.64485981308411</v>
      </c>
      <c r="AJ352" s="113">
        <v>65.70610659413789</v>
      </c>
      <c r="AK352" s="114">
        <v>53.333333333333336</v>
      </c>
      <c r="AL352" s="106">
        <f t="shared" si="57"/>
        <v>53.333333333333336</v>
      </c>
      <c r="AM352" s="115">
        <v>56.76155179675095</v>
      </c>
      <c r="AN352" s="116">
        <f t="shared" si="58"/>
        <v>68.0863393153617</v>
      </c>
    </row>
    <row r="353" spans="1:40" ht="15">
      <c r="A353" s="15">
        <v>18256</v>
      </c>
      <c r="B353" s="16" t="s">
        <v>29</v>
      </c>
      <c r="C353" s="16" t="s">
        <v>460</v>
      </c>
      <c r="D353" s="17">
        <v>6</v>
      </c>
      <c r="E353" s="105">
        <v>0</v>
      </c>
      <c r="F353" s="45">
        <v>83.72608872608872</v>
      </c>
      <c r="G353" s="106">
        <f t="shared" si="50"/>
        <v>27.90869624202957</v>
      </c>
      <c r="H353" s="87">
        <v>0</v>
      </c>
      <c r="I353" s="107">
        <f t="shared" si="51"/>
        <v>0</v>
      </c>
      <c r="J353" s="108">
        <f t="shared" si="52"/>
        <v>16.74521774521774</v>
      </c>
      <c r="K353" s="109">
        <v>96.37305699481865</v>
      </c>
      <c r="L353" s="56">
        <v>100</v>
      </c>
      <c r="M353" s="110">
        <f t="shared" si="53"/>
        <v>97.1790443293034</v>
      </c>
      <c r="N353" s="111">
        <v>91.11111111111111</v>
      </c>
      <c r="O353" s="52">
        <v>98.92999999999999</v>
      </c>
      <c r="P353" s="57">
        <v>96.35824116536283</v>
      </c>
      <c r="Q353" s="58" t="s">
        <v>1</v>
      </c>
      <c r="R353" s="106">
        <f t="shared" si="54"/>
        <v>95.40678422710039</v>
      </c>
      <c r="S353" s="109">
        <v>98.61111111111111</v>
      </c>
      <c r="T353" s="52">
        <v>66.35416666666667</v>
      </c>
      <c r="U353" s="52">
        <v>98.14813333333332</v>
      </c>
      <c r="V353" s="52">
        <v>0</v>
      </c>
      <c r="W353" s="52">
        <v>0</v>
      </c>
      <c r="X353" s="110">
        <f t="shared" si="59"/>
        <v>65.77835277777777</v>
      </c>
      <c r="Y353" s="112">
        <f t="shared" si="55"/>
        <v>86.56369980011023</v>
      </c>
      <c r="Z353" s="46">
        <v>48.160919540229884</v>
      </c>
      <c r="AA353" s="46">
        <v>33.333333333333336</v>
      </c>
      <c r="AB353" s="46">
        <v>100</v>
      </c>
      <c r="AC353" s="46">
        <v>87.2</v>
      </c>
      <c r="AD353" s="46">
        <v>95.50561797752809</v>
      </c>
      <c r="AE353" s="106">
        <f t="shared" si="56"/>
        <v>71.29753325584399</v>
      </c>
      <c r="AF353" s="69">
        <v>89.47368421052632</v>
      </c>
      <c r="AG353" s="69">
        <v>81.25</v>
      </c>
      <c r="AH353" s="69">
        <v>70.58823529411765</v>
      </c>
      <c r="AI353" s="69">
        <v>81.30841121495327</v>
      </c>
      <c r="AJ353" s="113">
        <v>80.65508267989931</v>
      </c>
      <c r="AK353" s="114">
        <v>55.00000000000001</v>
      </c>
      <c r="AL353" s="106">
        <f t="shared" si="57"/>
        <v>55.00000000000001</v>
      </c>
      <c r="AM353" s="115">
        <v>70.53337311775661</v>
      </c>
      <c r="AN353" s="116">
        <f t="shared" si="58"/>
        <v>67.79090538442564</v>
      </c>
    </row>
    <row r="354" spans="1:40" ht="15">
      <c r="A354" s="15">
        <v>18410</v>
      </c>
      <c r="B354" s="16" t="s">
        <v>29</v>
      </c>
      <c r="C354" s="16" t="s">
        <v>461</v>
      </c>
      <c r="D354" s="17">
        <v>6</v>
      </c>
      <c r="E354" s="105">
        <v>47.048043416935315</v>
      </c>
      <c r="F354" s="45">
        <v>0</v>
      </c>
      <c r="G354" s="106">
        <f t="shared" si="50"/>
        <v>31.365362277956876</v>
      </c>
      <c r="H354" s="87">
        <v>0</v>
      </c>
      <c r="I354" s="107">
        <f t="shared" si="51"/>
        <v>0</v>
      </c>
      <c r="J354" s="108">
        <f t="shared" si="52"/>
        <v>18.819217366774126</v>
      </c>
      <c r="K354" s="109">
        <v>19.387755102040817</v>
      </c>
      <c r="L354" s="56">
        <v>100</v>
      </c>
      <c r="M354" s="110">
        <f t="shared" si="53"/>
        <v>37.301587301587304</v>
      </c>
      <c r="N354" s="111">
        <v>100</v>
      </c>
      <c r="O354" s="52">
        <v>98.55000000000001</v>
      </c>
      <c r="P354" s="57">
        <v>94.93333333333334</v>
      </c>
      <c r="Q354" s="58" t="s">
        <v>1</v>
      </c>
      <c r="R354" s="106">
        <f t="shared" si="54"/>
        <v>97.76663541666667</v>
      </c>
      <c r="S354" s="109">
        <v>100</v>
      </c>
      <c r="T354" s="52">
        <v>86.49966931216932</v>
      </c>
      <c r="U354" s="52">
        <v>100</v>
      </c>
      <c r="V354" s="52">
        <v>0</v>
      </c>
      <c r="W354" s="52">
        <v>0</v>
      </c>
      <c r="X354" s="110">
        <f t="shared" si="59"/>
        <v>71.62491732804233</v>
      </c>
      <c r="Y354" s="112">
        <f t="shared" si="55"/>
        <v>67.63386830687831</v>
      </c>
      <c r="Z354" s="46">
        <v>81.86206896551724</v>
      </c>
      <c r="AA354" s="46">
        <v>22.222222222222225</v>
      </c>
      <c r="AB354" s="46">
        <v>100</v>
      </c>
      <c r="AC354" s="46">
        <v>54.400000000000006</v>
      </c>
      <c r="AD354" s="46">
        <v>5.555555555555555</v>
      </c>
      <c r="AE354" s="106">
        <f t="shared" si="56"/>
        <v>54.62385057471264</v>
      </c>
      <c r="AF354" s="69">
        <v>26.31578947368421</v>
      </c>
      <c r="AG354" s="69">
        <v>75</v>
      </c>
      <c r="AH354" s="69">
        <v>23.52941176470588</v>
      </c>
      <c r="AI354" s="69">
        <v>35.51401869158878</v>
      </c>
      <c r="AJ354" s="113">
        <v>40.08980498249472</v>
      </c>
      <c r="AK354" s="114">
        <v>36.666666666666664</v>
      </c>
      <c r="AL354" s="106">
        <f t="shared" si="57"/>
        <v>36.666666666666664</v>
      </c>
      <c r="AM354" s="115">
        <v>47.156668301845336</v>
      </c>
      <c r="AN354" s="116">
        <f t="shared" si="58"/>
        <v>51.72777811734758</v>
      </c>
    </row>
    <row r="355" spans="1:40" ht="15">
      <c r="A355" s="15">
        <v>18460</v>
      </c>
      <c r="B355" s="16" t="s">
        <v>29</v>
      </c>
      <c r="C355" s="16" t="s">
        <v>462</v>
      </c>
      <c r="D355" s="17">
        <v>6</v>
      </c>
      <c r="E355" s="105">
        <v>55.058188330292225</v>
      </c>
      <c r="F355" s="45">
        <v>0</v>
      </c>
      <c r="G355" s="106">
        <f t="shared" si="50"/>
        <v>36.70545888686148</v>
      </c>
      <c r="H355" s="87">
        <v>0</v>
      </c>
      <c r="I355" s="107">
        <f t="shared" si="51"/>
        <v>0</v>
      </c>
      <c r="J355" s="108">
        <f t="shared" si="52"/>
        <v>22.023275332116885</v>
      </c>
      <c r="K355" s="109">
        <v>61.93181818181819</v>
      </c>
      <c r="L355" s="56">
        <v>0</v>
      </c>
      <c r="M355" s="110">
        <f t="shared" si="53"/>
        <v>48.169191919191924</v>
      </c>
      <c r="N355" s="111">
        <v>64.92063492063492</v>
      </c>
      <c r="O355" s="52">
        <v>98.96</v>
      </c>
      <c r="P355" s="57">
        <v>97.91091840756799</v>
      </c>
      <c r="Q355" s="58" t="s">
        <v>1</v>
      </c>
      <c r="R355" s="106">
        <f t="shared" si="54"/>
        <v>87.2093112024576</v>
      </c>
      <c r="S355" s="109">
        <v>93.05555555555554</v>
      </c>
      <c r="T355" s="52">
        <v>82.23214285714286</v>
      </c>
      <c r="U355" s="52">
        <v>100</v>
      </c>
      <c r="V355" s="52">
        <v>0</v>
      </c>
      <c r="W355" s="52">
        <v>0</v>
      </c>
      <c r="X355" s="110">
        <f t="shared" si="59"/>
        <v>68.82192460317461</v>
      </c>
      <c r="Y355" s="112">
        <f t="shared" si="55"/>
        <v>67.2709045487114</v>
      </c>
      <c r="Z355" s="46">
        <v>49.701149425287355</v>
      </c>
      <c r="AA355" s="46">
        <v>63.88888888888889</v>
      </c>
      <c r="AB355" s="46">
        <v>20</v>
      </c>
      <c r="AC355" s="46">
        <v>47.199999999999996</v>
      </c>
      <c r="AD355" s="46">
        <v>14.444444444444443</v>
      </c>
      <c r="AE355" s="106">
        <f t="shared" si="56"/>
        <v>39.71278735632184</v>
      </c>
      <c r="AF355" s="69">
        <v>73.68421052631578</v>
      </c>
      <c r="AG355" s="69">
        <v>75</v>
      </c>
      <c r="AH355" s="69">
        <v>64.70588235294117</v>
      </c>
      <c r="AI355" s="69">
        <v>42.05607476635514</v>
      </c>
      <c r="AJ355" s="113">
        <v>63.86154191140302</v>
      </c>
      <c r="AK355" s="114">
        <v>36.666666666666664</v>
      </c>
      <c r="AL355" s="106">
        <f t="shared" si="57"/>
        <v>36.666666666666664</v>
      </c>
      <c r="AM355" s="115">
        <v>45.54323109974579</v>
      </c>
      <c r="AN355" s="116">
        <f t="shared" si="58"/>
        <v>51.70307667070281</v>
      </c>
    </row>
    <row r="356" spans="1:40" ht="15">
      <c r="A356" s="15">
        <v>18479</v>
      </c>
      <c r="B356" s="16" t="s">
        <v>29</v>
      </c>
      <c r="C356" s="16" t="s">
        <v>463</v>
      </c>
      <c r="D356" s="17">
        <v>6</v>
      </c>
      <c r="E356" s="105">
        <v>53.485131096973205</v>
      </c>
      <c r="F356" s="45">
        <v>76.10754985754986</v>
      </c>
      <c r="G356" s="106">
        <f t="shared" si="50"/>
        <v>61.02593735049875</v>
      </c>
      <c r="H356" s="87">
        <v>0</v>
      </c>
      <c r="I356" s="107">
        <f t="shared" si="51"/>
        <v>0</v>
      </c>
      <c r="J356" s="108">
        <f t="shared" si="52"/>
        <v>36.61556241029925</v>
      </c>
      <c r="K356" s="109">
        <v>39.80582524271845</v>
      </c>
      <c r="L356" s="56">
        <v>100</v>
      </c>
      <c r="M356" s="110">
        <f t="shared" si="53"/>
        <v>53.18230852211435</v>
      </c>
      <c r="N356" s="111">
        <v>95.71428571428572</v>
      </c>
      <c r="O356" s="52">
        <v>98.89</v>
      </c>
      <c r="P356" s="57">
        <v>88.36126629422719</v>
      </c>
      <c r="Q356" s="58" t="s">
        <v>1</v>
      </c>
      <c r="R356" s="106">
        <f t="shared" si="54"/>
        <v>94.26289951283587</v>
      </c>
      <c r="S356" s="109">
        <v>95.13888888888889</v>
      </c>
      <c r="T356" s="52">
        <v>92.68518518518518</v>
      </c>
      <c r="U356" s="52">
        <v>100</v>
      </c>
      <c r="V356" s="52">
        <v>0</v>
      </c>
      <c r="W356" s="52">
        <v>0</v>
      </c>
      <c r="X356" s="110">
        <f t="shared" si="59"/>
        <v>71.95601851851852</v>
      </c>
      <c r="Y356" s="112">
        <f t="shared" si="55"/>
        <v>72.33568483799456</v>
      </c>
      <c r="Z356" s="46">
        <v>5.149425287356322</v>
      </c>
      <c r="AA356" s="46">
        <v>30.555555555555557</v>
      </c>
      <c r="AB356" s="46">
        <v>40</v>
      </c>
      <c r="AC356" s="46">
        <v>51.2</v>
      </c>
      <c r="AD356" s="46">
        <v>5.555555555555555</v>
      </c>
      <c r="AE356" s="106">
        <f t="shared" si="56"/>
        <v>25.158189655172418</v>
      </c>
      <c r="AF356" s="69">
        <v>26.31578947368421</v>
      </c>
      <c r="AG356" s="69">
        <v>18.75</v>
      </c>
      <c r="AH356" s="69">
        <v>64.70588235294117</v>
      </c>
      <c r="AI356" s="69">
        <v>49.532710280373834</v>
      </c>
      <c r="AJ356" s="113">
        <v>39.8260955267498</v>
      </c>
      <c r="AK356" s="114">
        <v>41.66666666666667</v>
      </c>
      <c r="AL356" s="106">
        <f t="shared" si="57"/>
        <v>41.66666666666667</v>
      </c>
      <c r="AM356" s="115">
        <v>32.37132662322524</v>
      </c>
      <c r="AN356" s="116">
        <f t="shared" si="58"/>
        <v>53.2023528880247</v>
      </c>
    </row>
    <row r="357" spans="1:40" ht="15">
      <c r="A357" s="15">
        <v>18592</v>
      </c>
      <c r="B357" s="16" t="s">
        <v>29</v>
      </c>
      <c r="C357" s="16" t="s">
        <v>464</v>
      </c>
      <c r="D357" s="17">
        <v>6</v>
      </c>
      <c r="E357" s="105">
        <v>0</v>
      </c>
      <c r="F357" s="45">
        <v>0</v>
      </c>
      <c r="G357" s="106">
        <f t="shared" si="50"/>
        <v>0</v>
      </c>
      <c r="H357" s="87">
        <v>0</v>
      </c>
      <c r="I357" s="107">
        <f t="shared" si="51"/>
        <v>0</v>
      </c>
      <c r="J357" s="108">
        <f t="shared" si="52"/>
        <v>0</v>
      </c>
      <c r="K357" s="109">
        <v>86.33093525179856</v>
      </c>
      <c r="L357" s="56">
        <v>100</v>
      </c>
      <c r="M357" s="110">
        <f t="shared" si="53"/>
        <v>89.36850519584334</v>
      </c>
      <c r="N357" s="111">
        <v>97.77777777777777</v>
      </c>
      <c r="O357" s="52">
        <v>98.92999999999999</v>
      </c>
      <c r="P357" s="57">
        <v>99.54221085229568</v>
      </c>
      <c r="Q357" s="58" t="s">
        <v>1</v>
      </c>
      <c r="R357" s="106">
        <f t="shared" si="54"/>
        <v>98.68827746239322</v>
      </c>
      <c r="S357" s="109">
        <v>90.55555555555556</v>
      </c>
      <c r="T357" s="52">
        <v>86.70965608465607</v>
      </c>
      <c r="U357" s="52">
        <v>98.61110000000001</v>
      </c>
      <c r="V357" s="52">
        <v>0</v>
      </c>
      <c r="W357" s="52">
        <v>15</v>
      </c>
      <c r="X357" s="110">
        <f t="shared" si="59"/>
        <v>70.84407791005292</v>
      </c>
      <c r="Y357" s="112">
        <f t="shared" si="55"/>
        <v>86.42301558968637</v>
      </c>
      <c r="Z357" s="46">
        <v>44.04597701149425</v>
      </c>
      <c r="AA357" s="46">
        <v>33.333333333333336</v>
      </c>
      <c r="AB357" s="46">
        <v>0</v>
      </c>
      <c r="AC357" s="46">
        <v>41.6</v>
      </c>
      <c r="AD357" s="46">
        <v>7.777777777777778</v>
      </c>
      <c r="AE357" s="106">
        <f t="shared" si="56"/>
        <v>26.519827586206894</v>
      </c>
      <c r="AF357" s="69">
        <v>0</v>
      </c>
      <c r="AG357" s="69">
        <v>12.5</v>
      </c>
      <c r="AH357" s="69">
        <v>5.88235294117647</v>
      </c>
      <c r="AI357" s="69">
        <v>31.775700934579437</v>
      </c>
      <c r="AJ357" s="113">
        <v>12.539513468938978</v>
      </c>
      <c r="AK357" s="114">
        <v>33.33333333333333</v>
      </c>
      <c r="AL357" s="106">
        <f t="shared" si="57"/>
        <v>33.33333333333333</v>
      </c>
      <c r="AM357" s="115">
        <v>24.154444971027402</v>
      </c>
      <c r="AN357" s="116">
        <f t="shared" si="58"/>
        <v>50.45784128615141</v>
      </c>
    </row>
    <row r="358" spans="1:40" ht="15">
      <c r="A358" s="15">
        <v>18610</v>
      </c>
      <c r="B358" s="16" t="s">
        <v>29</v>
      </c>
      <c r="C358" s="16" t="s">
        <v>465</v>
      </c>
      <c r="D358" s="17">
        <v>6</v>
      </c>
      <c r="E358" s="105">
        <v>43.3522889037819</v>
      </c>
      <c r="F358" s="45">
        <v>83.40201465201466</v>
      </c>
      <c r="G358" s="106">
        <f t="shared" si="50"/>
        <v>56.702197486526146</v>
      </c>
      <c r="H358" s="87">
        <v>26.062</v>
      </c>
      <c r="I358" s="107">
        <f t="shared" si="51"/>
        <v>26.062</v>
      </c>
      <c r="J358" s="108">
        <f t="shared" si="52"/>
        <v>44.44611849191568</v>
      </c>
      <c r="K358" s="109">
        <v>89.92248062015504</v>
      </c>
      <c r="L358" s="56">
        <v>100</v>
      </c>
      <c r="M358" s="110">
        <f t="shared" si="53"/>
        <v>92.16192937123171</v>
      </c>
      <c r="N358" s="111">
        <v>92.22222222222221</v>
      </c>
      <c r="O358" s="52">
        <v>99.28</v>
      </c>
      <c r="P358" s="57">
        <v>97.8362429309073</v>
      </c>
      <c r="Q358" s="58" t="s">
        <v>1</v>
      </c>
      <c r="R358" s="106">
        <f t="shared" si="54"/>
        <v>96.38587620413628</v>
      </c>
      <c r="S358" s="109">
        <v>99.30555555555554</v>
      </c>
      <c r="T358" s="52">
        <v>86.66570216049382</v>
      </c>
      <c r="U358" s="52">
        <v>98.14813333333332</v>
      </c>
      <c r="V358" s="52">
        <v>0</v>
      </c>
      <c r="W358" s="52">
        <v>25</v>
      </c>
      <c r="X358" s="110">
        <f t="shared" si="59"/>
        <v>74.15484776234567</v>
      </c>
      <c r="Y358" s="112">
        <f t="shared" si="55"/>
        <v>87.75132624291764</v>
      </c>
      <c r="Z358" s="46">
        <v>83.79310344827586</v>
      </c>
      <c r="AA358" s="46">
        <v>66.66666666666667</v>
      </c>
      <c r="AB358" s="46">
        <v>0</v>
      </c>
      <c r="AC358" s="46">
        <v>54.400000000000006</v>
      </c>
      <c r="AD358" s="46">
        <v>74.44444444444444</v>
      </c>
      <c r="AE358" s="106">
        <f t="shared" si="56"/>
        <v>57.6066091954023</v>
      </c>
      <c r="AF358" s="69">
        <v>42.10526315789473</v>
      </c>
      <c r="AG358" s="69">
        <v>6.25</v>
      </c>
      <c r="AH358" s="69">
        <v>5.88235294117647</v>
      </c>
      <c r="AI358" s="69">
        <v>37.38317757009346</v>
      </c>
      <c r="AJ358" s="113">
        <v>22.905198417291167</v>
      </c>
      <c r="AK358" s="114">
        <v>41.66666666666667</v>
      </c>
      <c r="AL358" s="106">
        <f t="shared" si="57"/>
        <v>41.66666666666667</v>
      </c>
      <c r="AM358" s="115">
        <v>45.16491114882554</v>
      </c>
      <c r="AN358" s="116">
        <f t="shared" si="58"/>
        <v>66.31436016448963</v>
      </c>
    </row>
    <row r="359" spans="1:40" ht="15">
      <c r="A359" s="15">
        <v>18753</v>
      </c>
      <c r="B359" s="16" t="s">
        <v>29</v>
      </c>
      <c r="C359" s="16" t="s">
        <v>466</v>
      </c>
      <c r="D359" s="17">
        <v>6</v>
      </c>
      <c r="E359" s="105">
        <v>74.47682967992526</v>
      </c>
      <c r="F359" s="45">
        <v>89.8550061050061</v>
      </c>
      <c r="G359" s="106">
        <f t="shared" si="50"/>
        <v>79.60288848828553</v>
      </c>
      <c r="H359" s="87">
        <v>76.13000000000001</v>
      </c>
      <c r="I359" s="107">
        <f t="shared" si="51"/>
        <v>76.13000000000001</v>
      </c>
      <c r="J359" s="108">
        <f t="shared" si="52"/>
        <v>78.21373309297132</v>
      </c>
      <c r="K359" s="109">
        <v>87.45519713261649</v>
      </c>
      <c r="L359" s="56">
        <v>100</v>
      </c>
      <c r="M359" s="110">
        <f t="shared" si="53"/>
        <v>90.24293110314616</v>
      </c>
      <c r="N359" s="111">
        <v>88.57142857142858</v>
      </c>
      <c r="O359" s="52">
        <v>99.08</v>
      </c>
      <c r="P359" s="57">
        <v>97.5831873905429</v>
      </c>
      <c r="Q359" s="58" t="s">
        <v>1</v>
      </c>
      <c r="R359" s="106">
        <f t="shared" si="54"/>
        <v>95.01878144233174</v>
      </c>
      <c r="S359" s="109">
        <v>97.91666666666666</v>
      </c>
      <c r="T359" s="52">
        <v>79.35481956315289</v>
      </c>
      <c r="U359" s="52">
        <v>94.90738333333333</v>
      </c>
      <c r="V359" s="52">
        <v>0</v>
      </c>
      <c r="W359" s="52">
        <v>0</v>
      </c>
      <c r="X359" s="110">
        <f t="shared" si="59"/>
        <v>68.04471739078822</v>
      </c>
      <c r="Y359" s="112">
        <f t="shared" si="55"/>
        <v>84.66777482373101</v>
      </c>
      <c r="Z359" s="46">
        <v>83.66666666666667</v>
      </c>
      <c r="AA359" s="46">
        <v>84.72222222222223</v>
      </c>
      <c r="AB359" s="46">
        <v>60</v>
      </c>
      <c r="AC359" s="46">
        <v>68</v>
      </c>
      <c r="AD359" s="46">
        <v>16.666666666666664</v>
      </c>
      <c r="AE359" s="106">
        <f t="shared" si="56"/>
        <v>63.927083333333336</v>
      </c>
      <c r="AF359" s="69">
        <v>84.21052631578947</v>
      </c>
      <c r="AG359" s="69">
        <v>81.25</v>
      </c>
      <c r="AH359" s="69">
        <v>70.58823529411765</v>
      </c>
      <c r="AI359" s="69">
        <v>72.89719626168224</v>
      </c>
      <c r="AJ359" s="113">
        <v>77.23648946789734</v>
      </c>
      <c r="AK359" s="114">
        <v>0</v>
      </c>
      <c r="AL359" s="106">
        <f t="shared" si="57"/>
        <v>0</v>
      </c>
      <c r="AM359" s="115">
        <v>54.69084163588374</v>
      </c>
      <c r="AN359" s="116">
        <f t="shared" si="58"/>
        <v>74.3838865212249</v>
      </c>
    </row>
    <row r="360" spans="1:40" ht="15">
      <c r="A360" s="15">
        <v>18756</v>
      </c>
      <c r="B360" s="16" t="s">
        <v>29</v>
      </c>
      <c r="C360" s="16" t="s">
        <v>467</v>
      </c>
      <c r="D360" s="17">
        <v>6</v>
      </c>
      <c r="E360" s="105">
        <v>0</v>
      </c>
      <c r="F360" s="45">
        <v>83.46662596662597</v>
      </c>
      <c r="G360" s="106">
        <f t="shared" si="50"/>
        <v>27.82220865554199</v>
      </c>
      <c r="H360" s="87">
        <v>0.3</v>
      </c>
      <c r="I360" s="107">
        <f t="shared" si="51"/>
        <v>0.3</v>
      </c>
      <c r="J360" s="108">
        <f t="shared" si="52"/>
        <v>16.813325193325195</v>
      </c>
      <c r="K360" s="109">
        <v>86.38743455497382</v>
      </c>
      <c r="L360" s="56">
        <v>100</v>
      </c>
      <c r="M360" s="110">
        <f t="shared" si="53"/>
        <v>89.41244909831298</v>
      </c>
      <c r="N360" s="111">
        <v>100</v>
      </c>
      <c r="O360" s="52">
        <v>97.12</v>
      </c>
      <c r="P360" s="57">
        <v>98.12161731932505</v>
      </c>
      <c r="Q360" s="58" t="s">
        <v>1</v>
      </c>
      <c r="R360" s="106">
        <f t="shared" si="54"/>
        <v>98.35236376950017</v>
      </c>
      <c r="S360" s="109">
        <v>94.72222222222223</v>
      </c>
      <c r="T360" s="52">
        <v>65.9837962962963</v>
      </c>
      <c r="U360" s="52">
        <v>100</v>
      </c>
      <c r="V360" s="52">
        <v>0</v>
      </c>
      <c r="W360" s="52">
        <v>0</v>
      </c>
      <c r="X360" s="110">
        <f t="shared" si="59"/>
        <v>65.17650462962963</v>
      </c>
      <c r="Y360" s="112">
        <f t="shared" si="55"/>
        <v>84.51771956311421</v>
      </c>
      <c r="Z360" s="46">
        <v>36.758620689655174</v>
      </c>
      <c r="AA360" s="46">
        <v>11.111111111111112</v>
      </c>
      <c r="AB360" s="46">
        <v>40</v>
      </c>
      <c r="AC360" s="46">
        <v>48.8</v>
      </c>
      <c r="AD360" s="46">
        <v>5.555555555555555</v>
      </c>
      <c r="AE360" s="106">
        <f t="shared" si="56"/>
        <v>28.964655172413796</v>
      </c>
      <c r="AF360" s="69">
        <v>63.1578947368421</v>
      </c>
      <c r="AG360" s="69">
        <v>75</v>
      </c>
      <c r="AH360" s="69">
        <v>52.94117647058824</v>
      </c>
      <c r="AI360" s="69">
        <v>50.467289719626166</v>
      </c>
      <c r="AJ360" s="113">
        <v>60.39159023176413</v>
      </c>
      <c r="AK360" s="114">
        <v>41.66666666666667</v>
      </c>
      <c r="AL360" s="106">
        <f t="shared" si="57"/>
        <v>41.66666666666667</v>
      </c>
      <c r="AM360" s="115">
        <v>39.88557348709112</v>
      </c>
      <c r="AN360" s="116">
        <f t="shared" si="58"/>
        <v>57.58719686634949</v>
      </c>
    </row>
    <row r="361" spans="1:40" ht="15">
      <c r="A361" s="15">
        <v>18785</v>
      </c>
      <c r="B361" s="16" t="s">
        <v>29</v>
      </c>
      <c r="C361" s="16" t="s">
        <v>468</v>
      </c>
      <c r="D361" s="17">
        <v>6</v>
      </c>
      <c r="E361" s="105">
        <v>46.049425619752306</v>
      </c>
      <c r="F361" s="45">
        <v>60.87301587301588</v>
      </c>
      <c r="G361" s="106">
        <f t="shared" si="50"/>
        <v>50.99062237084016</v>
      </c>
      <c r="H361" s="87">
        <v>39.081999999999994</v>
      </c>
      <c r="I361" s="107">
        <f t="shared" si="51"/>
        <v>39.081999999999994</v>
      </c>
      <c r="J361" s="108">
        <f t="shared" si="52"/>
        <v>46.22717342250409</v>
      </c>
      <c r="K361" s="109">
        <v>53.333333333333336</v>
      </c>
      <c r="L361" s="56">
        <v>100</v>
      </c>
      <c r="M361" s="110">
        <f t="shared" si="53"/>
        <v>63.7037037037037</v>
      </c>
      <c r="N361" s="111">
        <v>100</v>
      </c>
      <c r="O361" s="52">
        <v>98.16</v>
      </c>
      <c r="P361" s="57">
        <v>99.8936735778841</v>
      </c>
      <c r="Q361" s="58" t="s">
        <v>1</v>
      </c>
      <c r="R361" s="106">
        <f t="shared" si="54"/>
        <v>99.28913001063265</v>
      </c>
      <c r="S361" s="109">
        <v>96.80555555555556</v>
      </c>
      <c r="T361" s="52">
        <v>53.769841269841265</v>
      </c>
      <c r="U361" s="52">
        <v>100</v>
      </c>
      <c r="V361" s="52">
        <v>0</v>
      </c>
      <c r="W361" s="52">
        <v>0</v>
      </c>
      <c r="X361" s="110">
        <f t="shared" si="59"/>
        <v>62.6438492063492</v>
      </c>
      <c r="Y361" s="112">
        <f t="shared" si="55"/>
        <v>74.75188668276752</v>
      </c>
      <c r="Z361" s="46">
        <v>9.310344827586208</v>
      </c>
      <c r="AA361" s="46">
        <v>22.222222222222225</v>
      </c>
      <c r="AB361" s="46">
        <v>40</v>
      </c>
      <c r="AC361" s="46">
        <v>36.8</v>
      </c>
      <c r="AD361" s="46">
        <v>82.95454545454545</v>
      </c>
      <c r="AE361" s="106">
        <f t="shared" si="56"/>
        <v>36.44823014629049</v>
      </c>
      <c r="AF361" s="69">
        <v>78.94736842105263</v>
      </c>
      <c r="AG361" s="69">
        <v>75</v>
      </c>
      <c r="AH361" s="69">
        <v>58.82352941176471</v>
      </c>
      <c r="AI361" s="69">
        <v>45.794392523364486</v>
      </c>
      <c r="AJ361" s="113">
        <v>64.64132258904546</v>
      </c>
      <c r="AK361" s="114">
        <v>36.666666666666664</v>
      </c>
      <c r="AL361" s="106">
        <f t="shared" si="57"/>
        <v>36.666666666666664</v>
      </c>
      <c r="AM361" s="115">
        <v>44.01007543510038</v>
      </c>
      <c r="AN361" s="116">
        <f t="shared" si="58"/>
        <v>59.824400656414696</v>
      </c>
    </row>
    <row r="362" spans="1:40" ht="15">
      <c r="A362" s="15">
        <v>18860</v>
      </c>
      <c r="B362" s="16" t="s">
        <v>29</v>
      </c>
      <c r="C362" s="16" t="s">
        <v>469</v>
      </c>
      <c r="D362" s="17">
        <v>6</v>
      </c>
      <c r="E362" s="105">
        <v>19.88293346097339</v>
      </c>
      <c r="F362" s="45">
        <v>0</v>
      </c>
      <c r="G362" s="106">
        <f t="shared" si="50"/>
        <v>13.25528897398226</v>
      </c>
      <c r="H362" s="87">
        <v>0</v>
      </c>
      <c r="I362" s="107">
        <f t="shared" si="51"/>
        <v>0</v>
      </c>
      <c r="J362" s="108">
        <f t="shared" si="52"/>
        <v>7.9531733843893555</v>
      </c>
      <c r="K362" s="109">
        <v>100</v>
      </c>
      <c r="L362" s="56">
        <v>100</v>
      </c>
      <c r="M362" s="110">
        <f t="shared" si="53"/>
        <v>100</v>
      </c>
      <c r="N362" s="111">
        <v>98.88888888888889</v>
      </c>
      <c r="O362" s="52">
        <v>98.71000000000001</v>
      </c>
      <c r="P362" s="57">
        <v>98.5117344018317</v>
      </c>
      <c r="Q362" s="58" t="s">
        <v>1</v>
      </c>
      <c r="R362" s="106">
        <f t="shared" si="54"/>
        <v>98.6418513837213</v>
      </c>
      <c r="S362" s="109">
        <v>99.30555555555554</v>
      </c>
      <c r="T362" s="52">
        <v>78.24537037037038</v>
      </c>
      <c r="U362" s="52">
        <v>97.22221666666667</v>
      </c>
      <c r="V362" s="52">
        <v>0</v>
      </c>
      <c r="W362" s="52">
        <v>15</v>
      </c>
      <c r="X362" s="110">
        <f t="shared" si="59"/>
        <v>70.56828564814815</v>
      </c>
      <c r="Y362" s="112">
        <f t="shared" si="55"/>
        <v>90.14724385019824</v>
      </c>
      <c r="Z362" s="46">
        <v>54.735632183908045</v>
      </c>
      <c r="AA362" s="46">
        <v>41.666666666666664</v>
      </c>
      <c r="AB362" s="46">
        <v>40</v>
      </c>
      <c r="AC362" s="46">
        <v>45.6</v>
      </c>
      <c r="AD362" s="46">
        <v>0</v>
      </c>
      <c r="AE362" s="106">
        <f t="shared" si="56"/>
        <v>37.54640804597702</v>
      </c>
      <c r="AF362" s="69">
        <v>52.63157894736842</v>
      </c>
      <c r="AG362" s="69">
        <v>75</v>
      </c>
      <c r="AH362" s="69">
        <v>58.82352941176471</v>
      </c>
      <c r="AI362" s="69">
        <v>46.728971962616825</v>
      </c>
      <c r="AJ362" s="113">
        <v>58.296020080437486</v>
      </c>
      <c r="AK362" s="114">
        <v>35</v>
      </c>
      <c r="AL362" s="106">
        <f t="shared" si="57"/>
        <v>35</v>
      </c>
      <c r="AM362" s="115">
        <v>42.57035631263774</v>
      </c>
      <c r="AN362" s="116">
        <f t="shared" si="58"/>
        <v>59.43536349576831</v>
      </c>
    </row>
    <row r="363" spans="1:40" ht="15">
      <c r="A363" s="15">
        <v>19001</v>
      </c>
      <c r="B363" s="16" t="s">
        <v>27</v>
      </c>
      <c r="C363" s="16" t="s">
        <v>470</v>
      </c>
      <c r="D363" s="17">
        <v>2</v>
      </c>
      <c r="E363" s="105">
        <v>59.15001475712703</v>
      </c>
      <c r="F363" s="45">
        <v>73.7861212861213</v>
      </c>
      <c r="G363" s="106">
        <f t="shared" si="50"/>
        <v>64.02871693345844</v>
      </c>
      <c r="H363" s="87">
        <v>74.144</v>
      </c>
      <c r="I363" s="107">
        <f t="shared" si="51"/>
        <v>74.144</v>
      </c>
      <c r="J363" s="108">
        <f t="shared" si="52"/>
        <v>68.07483016007507</v>
      </c>
      <c r="K363" s="109">
        <v>62.18034993270525</v>
      </c>
      <c r="L363" s="56">
        <v>100</v>
      </c>
      <c r="M363" s="110">
        <f t="shared" si="53"/>
        <v>70.58471661432631</v>
      </c>
      <c r="N363" s="111">
        <v>83.33333333333334</v>
      </c>
      <c r="O363" s="52">
        <v>99.47</v>
      </c>
      <c r="P363" s="57">
        <v>96.13629764818118</v>
      </c>
      <c r="Q363" s="58" t="s">
        <v>1</v>
      </c>
      <c r="R363" s="106">
        <f t="shared" si="54"/>
        <v>92.92176457071703</v>
      </c>
      <c r="S363" s="109">
        <v>99.16666666666667</v>
      </c>
      <c r="T363" s="52">
        <v>0</v>
      </c>
      <c r="U363" s="52">
        <v>81.94443333333334</v>
      </c>
      <c r="V363" s="52">
        <v>0</v>
      </c>
      <c r="W363" s="52">
        <v>100</v>
      </c>
      <c r="X363" s="110">
        <f t="shared" si="59"/>
        <v>57.777775000000005</v>
      </c>
      <c r="Y363" s="112">
        <f t="shared" si="55"/>
        <v>73.63435064378692</v>
      </c>
      <c r="Z363" s="46">
        <v>65.51724137931035</v>
      </c>
      <c r="AA363" s="46">
        <v>66.66666666666667</v>
      </c>
      <c r="AB363" s="46">
        <v>80</v>
      </c>
      <c r="AC363" s="46">
        <v>27.200000000000003</v>
      </c>
      <c r="AD363" s="46">
        <v>85.15625</v>
      </c>
      <c r="AE363" s="106">
        <f t="shared" si="56"/>
        <v>64.94610721982758</v>
      </c>
      <c r="AF363" s="69">
        <v>63.1578947368421</v>
      </c>
      <c r="AG363" s="69">
        <v>87.5</v>
      </c>
      <c r="AH363" s="69">
        <v>70.58823529411765</v>
      </c>
      <c r="AI363" s="69">
        <v>57.943925233644855</v>
      </c>
      <c r="AJ363" s="113">
        <v>69.79751381615115</v>
      </c>
      <c r="AK363" s="114">
        <v>43.333333333333336</v>
      </c>
      <c r="AL363" s="106">
        <f t="shared" si="57"/>
        <v>43.333333333333336</v>
      </c>
      <c r="AM363" s="115">
        <v>61.917260868215024</v>
      </c>
      <c r="AN363" s="116">
        <f t="shared" si="58"/>
        <v>69.00731961437297</v>
      </c>
    </row>
    <row r="364" spans="1:40" ht="15">
      <c r="A364" s="15">
        <v>19022</v>
      </c>
      <c r="B364" s="16" t="s">
        <v>27</v>
      </c>
      <c r="C364" s="16" t="s">
        <v>471</v>
      </c>
      <c r="D364" s="17">
        <v>6</v>
      </c>
      <c r="E364" s="105">
        <v>50.00412098887427</v>
      </c>
      <c r="F364" s="45">
        <v>71.51098901098901</v>
      </c>
      <c r="G364" s="106">
        <f t="shared" si="50"/>
        <v>57.17307699624585</v>
      </c>
      <c r="H364" s="87">
        <v>68.94000000000001</v>
      </c>
      <c r="I364" s="107">
        <f t="shared" si="51"/>
        <v>68.94000000000001</v>
      </c>
      <c r="J364" s="108">
        <f t="shared" si="52"/>
        <v>61.87984619774751</v>
      </c>
      <c r="K364" s="109">
        <v>97.14285714285714</v>
      </c>
      <c r="L364" s="56">
        <v>100</v>
      </c>
      <c r="M364" s="110">
        <f t="shared" si="53"/>
        <v>97.77777777777777</v>
      </c>
      <c r="N364" s="111">
        <v>77.85714285714286</v>
      </c>
      <c r="O364" s="52">
        <v>99.82</v>
      </c>
      <c r="P364" s="57">
        <v>93.75911344415282</v>
      </c>
      <c r="Q364" s="58" t="s">
        <v>1</v>
      </c>
      <c r="R364" s="106">
        <f t="shared" si="54"/>
        <v>90.42220288036911</v>
      </c>
      <c r="S364" s="109">
        <v>96.25</v>
      </c>
      <c r="T364" s="52">
        <v>60.78703703703704</v>
      </c>
      <c r="U364" s="52">
        <v>91.20368333333333</v>
      </c>
      <c r="V364" s="52">
        <v>0</v>
      </c>
      <c r="W364" s="52">
        <v>0</v>
      </c>
      <c r="X364" s="110">
        <f t="shared" si="59"/>
        <v>62.06018009259259</v>
      </c>
      <c r="Y364" s="112">
        <f t="shared" si="55"/>
        <v>83.99436255134773</v>
      </c>
      <c r="Z364" s="46">
        <v>5.7701149425287355</v>
      </c>
      <c r="AA364" s="46">
        <v>33.333333333333336</v>
      </c>
      <c r="AB364" s="46">
        <v>0</v>
      </c>
      <c r="AC364" s="46">
        <v>38.4</v>
      </c>
      <c r="AD364" s="46">
        <v>5.555555555555555</v>
      </c>
      <c r="AE364" s="106">
        <f t="shared" si="56"/>
        <v>15.93419540229885</v>
      </c>
      <c r="AF364" s="69">
        <v>68.42105263157895</v>
      </c>
      <c r="AG364" s="69">
        <v>56.25</v>
      </c>
      <c r="AH364" s="69">
        <v>23.52941176470588</v>
      </c>
      <c r="AI364" s="69">
        <v>50.467289719626166</v>
      </c>
      <c r="AJ364" s="113">
        <v>49.666938528977745</v>
      </c>
      <c r="AK364" s="114">
        <v>48.333333333333336</v>
      </c>
      <c r="AL364" s="106">
        <f t="shared" si="57"/>
        <v>48.333333333333336</v>
      </c>
      <c r="AM364" s="115">
        <v>31.40942115562012</v>
      </c>
      <c r="AN364" s="116">
        <f t="shared" si="58"/>
        <v>63.79597686190941</v>
      </c>
    </row>
    <row r="365" spans="1:40" ht="15">
      <c r="A365" s="15">
        <v>19050</v>
      </c>
      <c r="B365" s="16" t="s">
        <v>27</v>
      </c>
      <c r="C365" s="16" t="s">
        <v>472</v>
      </c>
      <c r="D365" s="17">
        <v>6</v>
      </c>
      <c r="E365" s="105">
        <v>26.32689814722482</v>
      </c>
      <c r="F365" s="45">
        <v>73.00569800569801</v>
      </c>
      <c r="G365" s="106">
        <f t="shared" si="50"/>
        <v>41.88649810004921</v>
      </c>
      <c r="H365" s="87">
        <v>-0.10000000000000009</v>
      </c>
      <c r="I365" s="107">
        <f t="shared" si="51"/>
        <v>-0.10000000000000009</v>
      </c>
      <c r="J365" s="108">
        <f t="shared" si="52"/>
        <v>25.091898860029527</v>
      </c>
      <c r="K365" s="109">
        <v>60.26200873362446</v>
      </c>
      <c r="L365" s="56">
        <v>100</v>
      </c>
      <c r="M365" s="110">
        <f t="shared" si="53"/>
        <v>69.0926734594857</v>
      </c>
      <c r="N365" s="111">
        <v>53.65079365079365</v>
      </c>
      <c r="O365" s="52">
        <v>99.32</v>
      </c>
      <c r="P365" s="57">
        <v>99.03890160183066</v>
      </c>
      <c r="Q365" s="58" t="s">
        <v>1</v>
      </c>
      <c r="R365" s="106">
        <f t="shared" si="54"/>
        <v>83.95072973103046</v>
      </c>
      <c r="S365" s="109">
        <v>100</v>
      </c>
      <c r="T365" s="52">
        <v>74.11458333333333</v>
      </c>
      <c r="U365" s="52">
        <v>100</v>
      </c>
      <c r="V365" s="52">
        <v>0</v>
      </c>
      <c r="W365" s="52">
        <v>15</v>
      </c>
      <c r="X365" s="110">
        <f t="shared" si="59"/>
        <v>70.40364583333333</v>
      </c>
      <c r="Y365" s="112">
        <f t="shared" si="55"/>
        <v>74.26676262601126</v>
      </c>
      <c r="Z365" s="46">
        <v>88.06896551724138</v>
      </c>
      <c r="AA365" s="46">
        <v>22.222222222222225</v>
      </c>
      <c r="AB365" s="46">
        <v>0</v>
      </c>
      <c r="AC365" s="46">
        <v>44.800000000000004</v>
      </c>
      <c r="AD365" s="46">
        <v>6.666666666666667</v>
      </c>
      <c r="AE365" s="106">
        <f t="shared" si="56"/>
        <v>35.83390804597701</v>
      </c>
      <c r="AF365" s="69">
        <v>52.63157894736842</v>
      </c>
      <c r="AG365" s="69">
        <v>43.75</v>
      </c>
      <c r="AH365" s="69">
        <v>5.88235294117647</v>
      </c>
      <c r="AI365" s="69">
        <v>24.299065420560748</v>
      </c>
      <c r="AJ365" s="113">
        <v>31.640749327276406</v>
      </c>
      <c r="AK365" s="114">
        <v>21.666666666666668</v>
      </c>
      <c r="AL365" s="106">
        <f t="shared" si="57"/>
        <v>21.666666666666668</v>
      </c>
      <c r="AM365" s="115">
        <v>31.88228411179478</v>
      </c>
      <c r="AN365" s="116">
        <f t="shared" si="58"/>
        <v>51.71644631854997</v>
      </c>
    </row>
    <row r="366" spans="1:40" ht="15">
      <c r="A366" s="15">
        <v>19075</v>
      </c>
      <c r="B366" s="16" t="s">
        <v>27</v>
      </c>
      <c r="C366" s="16" t="s">
        <v>473</v>
      </c>
      <c r="D366" s="17">
        <v>6</v>
      </c>
      <c r="E366" s="105">
        <v>51.14656558442299</v>
      </c>
      <c r="F366" s="45">
        <v>80.07173382173383</v>
      </c>
      <c r="G366" s="106">
        <f t="shared" si="50"/>
        <v>60.78828833019327</v>
      </c>
      <c r="H366" s="87">
        <v>0</v>
      </c>
      <c r="I366" s="107">
        <f t="shared" si="51"/>
        <v>0</v>
      </c>
      <c r="J366" s="108">
        <f t="shared" si="52"/>
        <v>36.47297299811596</v>
      </c>
      <c r="K366" s="109">
        <v>8.280254777070063</v>
      </c>
      <c r="L366" s="56">
        <v>100</v>
      </c>
      <c r="M366" s="110">
        <f t="shared" si="53"/>
        <v>28.662420382165603</v>
      </c>
      <c r="N366" s="111">
        <v>84.472049689441</v>
      </c>
      <c r="O366" s="52">
        <v>99.24</v>
      </c>
      <c r="P366" s="57">
        <v>98.66092778574844</v>
      </c>
      <c r="Q366" s="58" t="s">
        <v>1</v>
      </c>
      <c r="R366" s="106">
        <f t="shared" si="54"/>
        <v>94.06549812142248</v>
      </c>
      <c r="S366" s="109">
        <v>97.91666666666666</v>
      </c>
      <c r="T366" s="52">
        <v>68.23267396184063</v>
      </c>
      <c r="U366" s="52">
        <v>79.16665</v>
      </c>
      <c r="V366" s="52">
        <v>0</v>
      </c>
      <c r="W366" s="52">
        <v>15</v>
      </c>
      <c r="X366" s="110">
        <f t="shared" si="59"/>
        <v>63.20399765712682</v>
      </c>
      <c r="Y366" s="112">
        <f t="shared" si="55"/>
        <v>60.6447099867154</v>
      </c>
      <c r="Z366" s="46">
        <v>43.37931034482759</v>
      </c>
      <c r="AA366" s="46">
        <v>11.111111111111112</v>
      </c>
      <c r="AB366" s="46">
        <v>0</v>
      </c>
      <c r="AC366" s="46">
        <v>41.6</v>
      </c>
      <c r="AD366" s="46">
        <v>8.88888888888889</v>
      </c>
      <c r="AE366" s="106">
        <f t="shared" si="56"/>
        <v>22.394827586206898</v>
      </c>
      <c r="AF366" s="69">
        <v>21.052631578947366</v>
      </c>
      <c r="AG366" s="69">
        <v>31.25</v>
      </c>
      <c r="AH366" s="69">
        <v>47.05882352941176</v>
      </c>
      <c r="AI366" s="69">
        <v>0.9345794392523363</v>
      </c>
      <c r="AJ366" s="113">
        <v>25.074008636902867</v>
      </c>
      <c r="AK366" s="114">
        <v>31.666666666666664</v>
      </c>
      <c r="AL366" s="106">
        <f t="shared" si="57"/>
        <v>31.666666666666664</v>
      </c>
      <c r="AM366" s="115">
        <v>24.96364368248444</v>
      </c>
      <c r="AN366" s="116">
        <f t="shared" si="58"/>
        <v>45.10604269772622</v>
      </c>
    </row>
    <row r="367" spans="1:40" ht="15">
      <c r="A367" s="15">
        <v>19100</v>
      </c>
      <c r="B367" s="16" t="s">
        <v>27</v>
      </c>
      <c r="C367" s="16" t="s">
        <v>474</v>
      </c>
      <c r="D367" s="17">
        <v>6</v>
      </c>
      <c r="E367" s="105">
        <v>73.05637018701603</v>
      </c>
      <c r="F367" s="45">
        <v>82.60632885632886</v>
      </c>
      <c r="G367" s="106">
        <f t="shared" si="50"/>
        <v>76.23968974345364</v>
      </c>
      <c r="H367" s="87">
        <v>70.468</v>
      </c>
      <c r="I367" s="107">
        <f t="shared" si="51"/>
        <v>70.468</v>
      </c>
      <c r="J367" s="108">
        <f t="shared" si="52"/>
        <v>73.93101384607218</v>
      </c>
      <c r="K367" s="109">
        <v>91.89189189189189</v>
      </c>
      <c r="L367" s="56">
        <v>100</v>
      </c>
      <c r="M367" s="110">
        <f t="shared" si="53"/>
        <v>93.69369369369369</v>
      </c>
      <c r="N367" s="111">
        <v>88.57142857142858</v>
      </c>
      <c r="O367" s="52">
        <v>99.38</v>
      </c>
      <c r="P367" s="57">
        <v>96.56574785359241</v>
      </c>
      <c r="Q367" s="58" t="s">
        <v>1</v>
      </c>
      <c r="R367" s="106">
        <f t="shared" si="54"/>
        <v>94.77978439658511</v>
      </c>
      <c r="S367" s="109">
        <v>100</v>
      </c>
      <c r="T367" s="52">
        <v>87.84301346801348</v>
      </c>
      <c r="U367" s="52">
        <v>93.05555</v>
      </c>
      <c r="V367" s="52">
        <v>0</v>
      </c>
      <c r="W367" s="52">
        <v>45</v>
      </c>
      <c r="X367" s="110">
        <f t="shared" si="59"/>
        <v>75.84964086700337</v>
      </c>
      <c r="Y367" s="112">
        <f t="shared" si="55"/>
        <v>88.33114581407804</v>
      </c>
      <c r="Z367" s="46">
        <v>12.988505747126439</v>
      </c>
      <c r="AA367" s="46">
        <v>58.333333333333336</v>
      </c>
      <c r="AB367" s="46">
        <v>0</v>
      </c>
      <c r="AC367" s="46">
        <v>62.4</v>
      </c>
      <c r="AD367" s="46">
        <v>5.555555555555555</v>
      </c>
      <c r="AE367" s="106">
        <f t="shared" si="56"/>
        <v>26.926293103448277</v>
      </c>
      <c r="AF367" s="69">
        <v>73.68421052631578</v>
      </c>
      <c r="AG367" s="69">
        <v>75</v>
      </c>
      <c r="AH367" s="69">
        <v>58.82352941176471</v>
      </c>
      <c r="AI367" s="69">
        <v>0.9345794392523363</v>
      </c>
      <c r="AJ367" s="113">
        <v>52.1105798443332</v>
      </c>
      <c r="AK367" s="114">
        <v>46.666666666666664</v>
      </c>
      <c r="AL367" s="106">
        <f t="shared" si="57"/>
        <v>46.666666666666664</v>
      </c>
      <c r="AM367" s="115">
        <v>37.59017761366127</v>
      </c>
      <c r="AN367" s="116">
        <f t="shared" si="58"/>
        <v>70.22882896035183</v>
      </c>
    </row>
    <row r="368" spans="1:40" ht="15">
      <c r="A368" s="15">
        <v>19110</v>
      </c>
      <c r="B368" s="16" t="s">
        <v>27</v>
      </c>
      <c r="C368" s="16" t="s">
        <v>475</v>
      </c>
      <c r="D368" s="17">
        <v>6</v>
      </c>
      <c r="E368" s="105">
        <v>40.80463765138285</v>
      </c>
      <c r="F368" s="45">
        <v>0</v>
      </c>
      <c r="G368" s="106">
        <f t="shared" si="50"/>
        <v>27.203091767588564</v>
      </c>
      <c r="H368" s="87">
        <v>2.65</v>
      </c>
      <c r="I368" s="107">
        <f t="shared" si="51"/>
        <v>2.65</v>
      </c>
      <c r="J368" s="108">
        <f t="shared" si="52"/>
        <v>17.381855060553136</v>
      </c>
      <c r="K368" s="109">
        <v>96.15384615384616</v>
      </c>
      <c r="L368" s="56">
        <v>100</v>
      </c>
      <c r="M368" s="110">
        <f t="shared" si="53"/>
        <v>97.00854700854703</v>
      </c>
      <c r="N368" s="111">
        <v>75.5072463768116</v>
      </c>
      <c r="O368" s="52">
        <v>99.21000000000001</v>
      </c>
      <c r="P368" s="57">
        <v>97.02390632623191</v>
      </c>
      <c r="Q368" s="58" t="s">
        <v>1</v>
      </c>
      <c r="R368" s="106">
        <f t="shared" si="54"/>
        <v>90.52377149420137</v>
      </c>
      <c r="S368" s="109">
        <v>95.83333333333334</v>
      </c>
      <c r="T368" s="52">
        <v>82.81452502653484</v>
      </c>
      <c r="U368" s="52">
        <v>100</v>
      </c>
      <c r="V368" s="52">
        <v>0</v>
      </c>
      <c r="W368" s="52">
        <v>0</v>
      </c>
      <c r="X368" s="110">
        <f t="shared" si="59"/>
        <v>69.66196458996704</v>
      </c>
      <c r="Y368" s="112">
        <f t="shared" si="55"/>
        <v>86.18251247001082</v>
      </c>
      <c r="Z368" s="46">
        <v>10.574712643678161</v>
      </c>
      <c r="AA368" s="46">
        <v>27.777777777777782</v>
      </c>
      <c r="AB368" s="46">
        <v>40</v>
      </c>
      <c r="AC368" s="46">
        <v>54.400000000000006</v>
      </c>
      <c r="AD368" s="46">
        <v>7.777777777777778</v>
      </c>
      <c r="AE368" s="106">
        <f t="shared" si="56"/>
        <v>27.010344827586206</v>
      </c>
      <c r="AF368" s="69">
        <v>73.68421052631578</v>
      </c>
      <c r="AG368" s="69">
        <v>75</v>
      </c>
      <c r="AH368" s="69">
        <v>70.58823529411765</v>
      </c>
      <c r="AI368" s="69">
        <v>59.813084112149525</v>
      </c>
      <c r="AJ368" s="113">
        <v>69.77138248314574</v>
      </c>
      <c r="AK368" s="114">
        <v>41.66666666666667</v>
      </c>
      <c r="AL368" s="106">
        <f t="shared" si="57"/>
        <v>41.66666666666667</v>
      </c>
      <c r="AM368" s="115">
        <v>41.34455257021818</v>
      </c>
      <c r="AN368" s="116">
        <f t="shared" si="58"/>
        <v>58.97099301818149</v>
      </c>
    </row>
    <row r="369" spans="1:40" ht="15">
      <c r="A369" s="15">
        <v>19130</v>
      </c>
      <c r="B369" s="16" t="s">
        <v>27</v>
      </c>
      <c r="C369" s="16" t="s">
        <v>476</v>
      </c>
      <c r="D369" s="17">
        <v>6</v>
      </c>
      <c r="E369" s="105">
        <v>63.01451074636191</v>
      </c>
      <c r="F369" s="45">
        <v>75.32814407814409</v>
      </c>
      <c r="G369" s="106">
        <f t="shared" si="50"/>
        <v>67.1190551902893</v>
      </c>
      <c r="H369" s="87">
        <v>51.17200000000001</v>
      </c>
      <c r="I369" s="107">
        <f t="shared" si="51"/>
        <v>51.17200000000001</v>
      </c>
      <c r="J369" s="108">
        <f t="shared" si="52"/>
        <v>60.74023311417359</v>
      </c>
      <c r="K369" s="109">
        <v>97.52475247524752</v>
      </c>
      <c r="L369" s="56">
        <v>100</v>
      </c>
      <c r="M369" s="110">
        <f t="shared" si="53"/>
        <v>98.07480748074806</v>
      </c>
      <c r="N369" s="111">
        <v>88.57142857142858</v>
      </c>
      <c r="O369" s="52">
        <v>98.97</v>
      </c>
      <c r="P369" s="57">
        <v>98.75442506883441</v>
      </c>
      <c r="Q369" s="58" t="s">
        <v>1</v>
      </c>
      <c r="R369" s="106">
        <f t="shared" si="54"/>
        <v>95.37230624391262</v>
      </c>
      <c r="S369" s="109">
        <v>100</v>
      </c>
      <c r="T369" s="52">
        <v>73.81645698051949</v>
      </c>
      <c r="U369" s="52">
        <v>100</v>
      </c>
      <c r="V369" s="52">
        <v>0</v>
      </c>
      <c r="W369" s="52">
        <v>15</v>
      </c>
      <c r="X369" s="110">
        <f t="shared" si="59"/>
        <v>70.32911424512987</v>
      </c>
      <c r="Y369" s="112">
        <f t="shared" si="55"/>
        <v>88.33138524956291</v>
      </c>
      <c r="Z369" s="46">
        <v>99.6551724137931</v>
      </c>
      <c r="AA369" s="46">
        <v>44.44444444444445</v>
      </c>
      <c r="AB369" s="46">
        <v>100</v>
      </c>
      <c r="AC369" s="46">
        <v>71.2</v>
      </c>
      <c r="AD369" s="46">
        <v>5.555555555555555</v>
      </c>
      <c r="AE369" s="106">
        <f t="shared" si="56"/>
        <v>66.38879310344828</v>
      </c>
      <c r="AF369" s="69">
        <v>73.68421052631578</v>
      </c>
      <c r="AG369" s="69">
        <v>81.25</v>
      </c>
      <c r="AH369" s="69">
        <v>70.58823529411765</v>
      </c>
      <c r="AI369" s="69">
        <v>63.55140186915887</v>
      </c>
      <c r="AJ369" s="113">
        <v>72.26846192239807</v>
      </c>
      <c r="AK369" s="114">
        <v>53.333333333333336</v>
      </c>
      <c r="AL369" s="106">
        <f t="shared" si="57"/>
        <v>53.333333333333336</v>
      </c>
      <c r="AM369" s="115">
        <v>65.34561283447857</v>
      </c>
      <c r="AN369" s="116">
        <f t="shared" si="58"/>
        <v>75.91742309795976</v>
      </c>
    </row>
    <row r="370" spans="1:40" ht="15">
      <c r="A370" s="15">
        <v>19137</v>
      </c>
      <c r="B370" s="16" t="s">
        <v>27</v>
      </c>
      <c r="C370" s="16" t="s">
        <v>477</v>
      </c>
      <c r="D370" s="17">
        <v>6</v>
      </c>
      <c r="E370" s="105">
        <v>41.36477457469307</v>
      </c>
      <c r="F370" s="45">
        <v>0</v>
      </c>
      <c r="G370" s="106">
        <f t="shared" si="50"/>
        <v>27.576516383128713</v>
      </c>
      <c r="H370" s="87">
        <v>20.674</v>
      </c>
      <c r="I370" s="107">
        <f t="shared" si="51"/>
        <v>20.674</v>
      </c>
      <c r="J370" s="108">
        <f t="shared" si="52"/>
        <v>24.81550982987723</v>
      </c>
      <c r="K370" s="109">
        <v>86.23188405797102</v>
      </c>
      <c r="L370" s="56">
        <v>100</v>
      </c>
      <c r="M370" s="110">
        <f t="shared" si="53"/>
        <v>89.29146537842189</v>
      </c>
      <c r="N370" s="111">
        <v>82.14285714285715</v>
      </c>
      <c r="O370" s="52">
        <v>99.33</v>
      </c>
      <c r="P370" s="57">
        <v>99.91580719848453</v>
      </c>
      <c r="Q370" s="58" t="s">
        <v>1</v>
      </c>
      <c r="R370" s="106">
        <f t="shared" si="54"/>
        <v>93.73759880870944</v>
      </c>
      <c r="S370" s="109">
        <v>92.77777777777777</v>
      </c>
      <c r="T370" s="52">
        <v>90.5027356902357</v>
      </c>
      <c r="U370" s="52">
        <v>98.61110000000001</v>
      </c>
      <c r="V370" s="52">
        <v>0</v>
      </c>
      <c r="W370" s="52">
        <v>25</v>
      </c>
      <c r="X370" s="110">
        <f t="shared" si="59"/>
        <v>73.59790336700337</v>
      </c>
      <c r="Y370" s="112">
        <f t="shared" si="55"/>
        <v>85.69228823245997</v>
      </c>
      <c r="Z370" s="46">
        <v>42.91954022988506</v>
      </c>
      <c r="AA370" s="46">
        <v>11.111111111111112</v>
      </c>
      <c r="AB370" s="46">
        <v>100</v>
      </c>
      <c r="AC370" s="46">
        <v>76.8</v>
      </c>
      <c r="AD370" s="46">
        <v>5.555555555555555</v>
      </c>
      <c r="AE370" s="106">
        <f t="shared" si="56"/>
        <v>47.00488505747126</v>
      </c>
      <c r="AF370" s="69">
        <v>89.47368421052632</v>
      </c>
      <c r="AG370" s="69">
        <v>81.25</v>
      </c>
      <c r="AH370" s="69">
        <v>76.47058823529412</v>
      </c>
      <c r="AI370" s="69">
        <v>0.9345794392523363</v>
      </c>
      <c r="AJ370" s="113">
        <v>62.03221297126819</v>
      </c>
      <c r="AK370" s="114">
        <v>45</v>
      </c>
      <c r="AL370" s="106">
        <f t="shared" si="57"/>
        <v>45</v>
      </c>
      <c r="AM370" s="115">
        <v>50.61119548965619</v>
      </c>
      <c r="AN370" s="116">
        <f t="shared" si="58"/>
        <v>62.99260472910229</v>
      </c>
    </row>
    <row r="371" spans="1:40" ht="15">
      <c r="A371" s="15">
        <v>19142</v>
      </c>
      <c r="B371" s="16" t="s">
        <v>27</v>
      </c>
      <c r="C371" s="16" t="s">
        <v>478</v>
      </c>
      <c r="D371" s="17">
        <v>6</v>
      </c>
      <c r="E371" s="105">
        <v>74.84670063753548</v>
      </c>
      <c r="F371" s="45">
        <v>80.56980056980058</v>
      </c>
      <c r="G371" s="106">
        <f t="shared" si="50"/>
        <v>76.75440061495718</v>
      </c>
      <c r="H371" s="87">
        <v>6.66</v>
      </c>
      <c r="I371" s="107">
        <f t="shared" si="51"/>
        <v>6.66</v>
      </c>
      <c r="J371" s="108">
        <f t="shared" si="52"/>
        <v>48.7166403689743</v>
      </c>
      <c r="K371" s="109">
        <v>95.28985507246377</v>
      </c>
      <c r="L371" s="56">
        <v>100</v>
      </c>
      <c r="M371" s="110">
        <f t="shared" si="53"/>
        <v>96.33655394524959</v>
      </c>
      <c r="N371" s="111">
        <v>98.26086956521739</v>
      </c>
      <c r="O371" s="52">
        <v>99.54</v>
      </c>
      <c r="P371" s="57">
        <v>98.05081328135502</v>
      </c>
      <c r="Q371" s="58" t="s">
        <v>1</v>
      </c>
      <c r="R371" s="106">
        <f t="shared" si="54"/>
        <v>98.55559184826443</v>
      </c>
      <c r="S371" s="109">
        <v>97.91666666666666</v>
      </c>
      <c r="T371" s="52">
        <v>64.41550925925925</v>
      </c>
      <c r="U371" s="52">
        <v>100</v>
      </c>
      <c r="V371" s="52">
        <v>0</v>
      </c>
      <c r="W371" s="52">
        <v>15</v>
      </c>
      <c r="X371" s="110">
        <f t="shared" si="59"/>
        <v>67.45804398148148</v>
      </c>
      <c r="Y371" s="112">
        <f t="shared" si="55"/>
        <v>87.80552288580854</v>
      </c>
      <c r="Z371" s="46">
        <v>43.241379310344826</v>
      </c>
      <c r="AA371" s="46">
        <v>44.44444444444445</v>
      </c>
      <c r="AB371" s="46">
        <v>40</v>
      </c>
      <c r="AC371" s="46">
        <v>46.400000000000006</v>
      </c>
      <c r="AD371" s="46">
        <v>5.555555555555555</v>
      </c>
      <c r="AE371" s="106">
        <f t="shared" si="56"/>
        <v>36.38534482758621</v>
      </c>
      <c r="AF371" s="69">
        <v>36.84210526315789</v>
      </c>
      <c r="AG371" s="69">
        <v>75</v>
      </c>
      <c r="AH371" s="69">
        <v>52.94117647058824</v>
      </c>
      <c r="AI371" s="69">
        <v>49.532710280373834</v>
      </c>
      <c r="AJ371" s="113">
        <v>53.57899800352999</v>
      </c>
      <c r="AK371" s="114">
        <v>43.333333333333336</v>
      </c>
      <c r="AL371" s="106">
        <f t="shared" si="57"/>
        <v>43.333333333333336</v>
      </c>
      <c r="AM371" s="115">
        <v>42.35991670898731</v>
      </c>
      <c r="AN371" s="116">
        <f t="shared" si="58"/>
        <v>66.35406452939533</v>
      </c>
    </row>
    <row r="372" spans="1:40" ht="15">
      <c r="A372" s="15">
        <v>19212</v>
      </c>
      <c r="B372" s="16" t="s">
        <v>27</v>
      </c>
      <c r="C372" s="16" t="s">
        <v>479</v>
      </c>
      <c r="D372" s="17">
        <v>6</v>
      </c>
      <c r="E372" s="105">
        <v>59.11468611346192</v>
      </c>
      <c r="F372" s="45">
        <v>79.28113553113553</v>
      </c>
      <c r="G372" s="106">
        <f t="shared" si="50"/>
        <v>65.83683591935312</v>
      </c>
      <c r="H372" s="87">
        <v>47.018</v>
      </c>
      <c r="I372" s="107">
        <f t="shared" si="51"/>
        <v>47.018</v>
      </c>
      <c r="J372" s="108">
        <f t="shared" si="52"/>
        <v>58.309301551611874</v>
      </c>
      <c r="K372" s="109">
        <v>49.30555555555556</v>
      </c>
      <c r="L372" s="56">
        <v>100</v>
      </c>
      <c r="M372" s="110">
        <f t="shared" si="53"/>
        <v>60.57098765432099</v>
      </c>
      <c r="N372" s="111">
        <v>100</v>
      </c>
      <c r="O372" s="52">
        <v>99.25</v>
      </c>
      <c r="P372" s="57">
        <v>99.44875107665806</v>
      </c>
      <c r="Q372" s="58" t="s">
        <v>1</v>
      </c>
      <c r="R372" s="106">
        <f t="shared" si="54"/>
        <v>99.50402145241172</v>
      </c>
      <c r="S372" s="109">
        <v>100</v>
      </c>
      <c r="T372" s="52">
        <v>85.73611111111111</v>
      </c>
      <c r="U372" s="52">
        <v>100</v>
      </c>
      <c r="V372" s="52">
        <v>0</v>
      </c>
      <c r="W372" s="52">
        <v>15</v>
      </c>
      <c r="X372" s="110">
        <f t="shared" si="59"/>
        <v>73.30902777777777</v>
      </c>
      <c r="Y372" s="112">
        <f t="shared" si="55"/>
        <v>77.1057313092162</v>
      </c>
      <c r="Z372" s="46">
        <v>52.2183908045977</v>
      </c>
      <c r="AA372" s="46">
        <v>91.66666666666667</v>
      </c>
      <c r="AB372" s="46">
        <v>0</v>
      </c>
      <c r="AC372" s="46">
        <v>85.6</v>
      </c>
      <c r="AD372" s="46">
        <v>5.555555555555555</v>
      </c>
      <c r="AE372" s="106">
        <f t="shared" si="56"/>
        <v>47.33376436781609</v>
      </c>
      <c r="AF372" s="69">
        <v>78.94736842105263</v>
      </c>
      <c r="AG372" s="69">
        <v>75</v>
      </c>
      <c r="AH372" s="69">
        <v>70.58823529411765</v>
      </c>
      <c r="AI372" s="69">
        <v>59.813084112149525</v>
      </c>
      <c r="AJ372" s="113">
        <v>71.08717195682995</v>
      </c>
      <c r="AK372" s="114">
        <v>56.666666666666664</v>
      </c>
      <c r="AL372" s="106">
        <f t="shared" si="57"/>
        <v>56.666666666666664</v>
      </c>
      <c r="AM372" s="115">
        <v>55.53458685132323</v>
      </c>
      <c r="AN372" s="116">
        <f t="shared" si="58"/>
        <v>66.87510202032745</v>
      </c>
    </row>
    <row r="373" spans="1:40" ht="15">
      <c r="A373" s="15">
        <v>19256</v>
      </c>
      <c r="B373" s="16" t="s">
        <v>27</v>
      </c>
      <c r="C373" s="16" t="s">
        <v>480</v>
      </c>
      <c r="D373" s="17">
        <v>6</v>
      </c>
      <c r="E373" s="105">
        <v>72.63208502024291</v>
      </c>
      <c r="F373" s="45">
        <v>87.85459910459912</v>
      </c>
      <c r="G373" s="106">
        <f t="shared" si="50"/>
        <v>77.70625638169497</v>
      </c>
      <c r="H373" s="87">
        <v>31.586</v>
      </c>
      <c r="I373" s="107">
        <f t="shared" si="51"/>
        <v>31.586</v>
      </c>
      <c r="J373" s="108">
        <f t="shared" si="52"/>
        <v>59.25815382901698</v>
      </c>
      <c r="K373" s="109">
        <v>92.17391304347827</v>
      </c>
      <c r="L373" s="56">
        <v>100</v>
      </c>
      <c r="M373" s="110">
        <f t="shared" si="53"/>
        <v>93.91304347826087</v>
      </c>
      <c r="N373" s="111">
        <v>100</v>
      </c>
      <c r="O373" s="52">
        <v>98.45</v>
      </c>
      <c r="P373" s="57">
        <v>97.22678519663735</v>
      </c>
      <c r="Q373" s="58" t="s">
        <v>1</v>
      </c>
      <c r="R373" s="106">
        <f t="shared" si="54"/>
        <v>98.49732906862982</v>
      </c>
      <c r="S373" s="109">
        <v>99.16666666666667</v>
      </c>
      <c r="T373" s="52">
        <v>87.58571623093681</v>
      </c>
      <c r="U373" s="52">
        <v>87.03701666666666</v>
      </c>
      <c r="V373" s="52">
        <v>0</v>
      </c>
      <c r="W373" s="52">
        <v>25</v>
      </c>
      <c r="X373" s="110">
        <f t="shared" si="59"/>
        <v>71.57234989106753</v>
      </c>
      <c r="Y373" s="112">
        <f t="shared" si="55"/>
        <v>88.23099291927707</v>
      </c>
      <c r="Z373" s="46">
        <v>16.04597701149425</v>
      </c>
      <c r="AA373" s="46">
        <v>30.555555555555557</v>
      </c>
      <c r="AB373" s="46">
        <v>0</v>
      </c>
      <c r="AC373" s="46">
        <v>73.6</v>
      </c>
      <c r="AD373" s="46">
        <v>27.77777777777778</v>
      </c>
      <c r="AE373" s="106">
        <f t="shared" si="56"/>
        <v>28.748994252873565</v>
      </c>
      <c r="AF373" s="69">
        <v>84.21052631578947</v>
      </c>
      <c r="AG373" s="69">
        <v>75</v>
      </c>
      <c r="AH373" s="69">
        <v>47.05882352941176</v>
      </c>
      <c r="AI373" s="69">
        <v>65.42056074766354</v>
      </c>
      <c r="AJ373" s="113">
        <v>67.9224776482162</v>
      </c>
      <c r="AK373" s="114">
        <v>55.00000000000001</v>
      </c>
      <c r="AL373" s="106">
        <f t="shared" si="57"/>
        <v>55.00000000000001</v>
      </c>
      <c r="AM373" s="115">
        <v>44.44545764105689</v>
      </c>
      <c r="AN373" s="116">
        <f t="shared" si="58"/>
        <v>69.300764517759</v>
      </c>
    </row>
    <row r="374" spans="1:40" ht="15">
      <c r="A374" s="15">
        <v>19290</v>
      </c>
      <c r="B374" s="16" t="s">
        <v>27</v>
      </c>
      <c r="C374" s="16" t="s">
        <v>481</v>
      </c>
      <c r="D374" s="17">
        <v>6</v>
      </c>
      <c r="E374" s="105">
        <v>54.8848609813408</v>
      </c>
      <c r="F374" s="45">
        <v>0</v>
      </c>
      <c r="G374" s="106">
        <f t="shared" si="50"/>
        <v>36.589907320893865</v>
      </c>
      <c r="H374" s="87">
        <v>29.368</v>
      </c>
      <c r="I374" s="107">
        <f t="shared" si="51"/>
        <v>29.368</v>
      </c>
      <c r="J374" s="108">
        <f t="shared" si="52"/>
        <v>33.70114439253632</v>
      </c>
      <c r="K374" s="109">
        <v>87.63440860215054</v>
      </c>
      <c r="L374" s="56">
        <v>100</v>
      </c>
      <c r="M374" s="110">
        <f t="shared" si="53"/>
        <v>90.38231780167266</v>
      </c>
      <c r="N374" s="111">
        <v>80.95238095238096</v>
      </c>
      <c r="O374" s="52">
        <v>99.63</v>
      </c>
      <c r="P374" s="57">
        <v>99.62602842183995</v>
      </c>
      <c r="Q374" s="58" t="s">
        <v>1</v>
      </c>
      <c r="R374" s="106">
        <f t="shared" si="54"/>
        <v>93.34442637278732</v>
      </c>
      <c r="S374" s="109">
        <v>88.75</v>
      </c>
      <c r="T374" s="52">
        <v>92.36111111111113</v>
      </c>
      <c r="U374" s="52">
        <v>100</v>
      </c>
      <c r="V374" s="52">
        <v>0</v>
      </c>
      <c r="W374" s="52">
        <v>15</v>
      </c>
      <c r="X374" s="110">
        <f t="shared" si="59"/>
        <v>72.15277777777779</v>
      </c>
      <c r="Y374" s="112">
        <f t="shared" si="55"/>
        <v>85.49673973678298</v>
      </c>
      <c r="Z374" s="46">
        <v>78.8735632183908</v>
      </c>
      <c r="AA374" s="46">
        <v>22.222222222222225</v>
      </c>
      <c r="AB374" s="46">
        <v>40</v>
      </c>
      <c r="AC374" s="46">
        <v>52</v>
      </c>
      <c r="AD374" s="46">
        <v>5.555555555555555</v>
      </c>
      <c r="AE374" s="106">
        <f t="shared" si="56"/>
        <v>42.17672413793103</v>
      </c>
      <c r="AF374" s="69">
        <v>78.94736842105263</v>
      </c>
      <c r="AG374" s="69">
        <v>56.25</v>
      </c>
      <c r="AH374" s="69">
        <v>52.94117647058824</v>
      </c>
      <c r="AI374" s="69">
        <v>46.728971962616825</v>
      </c>
      <c r="AJ374" s="113">
        <v>58.716879213564425</v>
      </c>
      <c r="AK374" s="114">
        <v>46.666666666666664</v>
      </c>
      <c r="AL374" s="106">
        <f t="shared" si="57"/>
        <v>46.666666666666664</v>
      </c>
      <c r="AM374" s="115">
        <v>47.485420663847066</v>
      </c>
      <c r="AN374" s="116">
        <f t="shared" si="58"/>
        <v>63.734224946052876</v>
      </c>
    </row>
    <row r="375" spans="1:40" ht="15">
      <c r="A375" s="15">
        <v>19300</v>
      </c>
      <c r="B375" s="16" t="s">
        <v>27</v>
      </c>
      <c r="C375" s="16" t="s">
        <v>482</v>
      </c>
      <c r="D375" s="17">
        <v>6</v>
      </c>
      <c r="E375" s="105">
        <v>51.136734158101824</v>
      </c>
      <c r="F375" s="45">
        <v>78.24074074074073</v>
      </c>
      <c r="G375" s="106">
        <f t="shared" si="50"/>
        <v>60.17140301898145</v>
      </c>
      <c r="H375" s="87">
        <v>56.1</v>
      </c>
      <c r="I375" s="107">
        <f t="shared" si="51"/>
        <v>56.1</v>
      </c>
      <c r="J375" s="108">
        <f t="shared" si="52"/>
        <v>58.54284181138887</v>
      </c>
      <c r="K375" s="109">
        <v>81.00358422939068</v>
      </c>
      <c r="L375" s="56">
        <v>100</v>
      </c>
      <c r="M375" s="110">
        <f t="shared" si="53"/>
        <v>85.22500995619275</v>
      </c>
      <c r="N375" s="111">
        <v>99.20000000000002</v>
      </c>
      <c r="O375" s="52">
        <v>99.36999999999999</v>
      </c>
      <c r="P375" s="57">
        <v>94.9585798816568</v>
      </c>
      <c r="Q375" s="58" t="s">
        <v>1</v>
      </c>
      <c r="R375" s="106">
        <f t="shared" si="54"/>
        <v>97.78170817307692</v>
      </c>
      <c r="S375" s="109">
        <v>98.33333333333334</v>
      </c>
      <c r="T375" s="52">
        <v>67.88194444444444</v>
      </c>
      <c r="U375" s="52">
        <v>70.83333333333333</v>
      </c>
      <c r="V375" s="52">
        <v>0</v>
      </c>
      <c r="W375" s="52">
        <v>0</v>
      </c>
      <c r="X375" s="110">
        <f t="shared" si="59"/>
        <v>59.26215277777777</v>
      </c>
      <c r="Y375" s="112">
        <f t="shared" si="55"/>
        <v>80.93503908850289</v>
      </c>
      <c r="Z375" s="46">
        <v>78.75862068965517</v>
      </c>
      <c r="AA375" s="46">
        <v>100</v>
      </c>
      <c r="AB375" s="46">
        <v>60</v>
      </c>
      <c r="AC375" s="46">
        <v>56.8</v>
      </c>
      <c r="AD375" s="46">
        <v>5.319148936170213</v>
      </c>
      <c r="AE375" s="106">
        <f t="shared" si="56"/>
        <v>61.33699559794571</v>
      </c>
      <c r="AF375" s="69">
        <v>89.47368421052632</v>
      </c>
      <c r="AG375" s="69">
        <v>75</v>
      </c>
      <c r="AH375" s="69">
        <v>76.47058823529412</v>
      </c>
      <c r="AI375" s="69">
        <v>50.467289719626166</v>
      </c>
      <c r="AJ375" s="113">
        <v>72.85289054136165</v>
      </c>
      <c r="AK375" s="114">
        <v>38.333333333333336</v>
      </c>
      <c r="AL375" s="106">
        <f t="shared" si="57"/>
        <v>38.333333333333336</v>
      </c>
      <c r="AM375" s="115">
        <v>59.80716846326749</v>
      </c>
      <c r="AN375" s="116">
        <f t="shared" si="58"/>
        <v>70.11823844550946</v>
      </c>
    </row>
    <row r="376" spans="1:40" ht="15">
      <c r="A376" s="15">
        <v>19318</v>
      </c>
      <c r="B376" s="16" t="s">
        <v>27</v>
      </c>
      <c r="C376" s="16" t="s">
        <v>483</v>
      </c>
      <c r="D376" s="17">
        <v>6</v>
      </c>
      <c r="E376" s="105">
        <v>76.53719794769944</v>
      </c>
      <c r="F376" s="45">
        <v>56.52218152218151</v>
      </c>
      <c r="G376" s="106">
        <f t="shared" si="50"/>
        <v>69.86552580586013</v>
      </c>
      <c r="H376" s="87">
        <v>0</v>
      </c>
      <c r="I376" s="107">
        <f t="shared" si="51"/>
        <v>0</v>
      </c>
      <c r="J376" s="108">
        <f t="shared" si="52"/>
        <v>41.91931548351608</v>
      </c>
      <c r="K376" s="109">
        <v>54.761904761904766</v>
      </c>
      <c r="L376" s="56">
        <v>100</v>
      </c>
      <c r="M376" s="110">
        <f t="shared" si="53"/>
        <v>64.81481481481481</v>
      </c>
      <c r="N376" s="111">
        <v>74.28571428571428</v>
      </c>
      <c r="O376" s="52">
        <v>95.71</v>
      </c>
      <c r="P376" s="57">
        <v>97.35479097299297</v>
      </c>
      <c r="Q376" s="58" t="s">
        <v>1</v>
      </c>
      <c r="R376" s="106">
        <f t="shared" si="54"/>
        <v>89.06113706430685</v>
      </c>
      <c r="S376" s="109">
        <v>96.25</v>
      </c>
      <c r="T376" s="52">
        <v>72.88194444444443</v>
      </c>
      <c r="U376" s="52">
        <v>95.83333333333333</v>
      </c>
      <c r="V376" s="52">
        <v>0</v>
      </c>
      <c r="W376" s="52">
        <v>0</v>
      </c>
      <c r="X376" s="110">
        <f t="shared" si="59"/>
        <v>66.24131944444444</v>
      </c>
      <c r="Y376" s="112">
        <f t="shared" si="55"/>
        <v>73.03011941613374</v>
      </c>
      <c r="Z376" s="46">
        <v>65.97701149425288</v>
      </c>
      <c r="AA376" s="46">
        <v>33.333333333333336</v>
      </c>
      <c r="AB376" s="46">
        <v>60</v>
      </c>
      <c r="AC376" s="46">
        <v>46.400000000000006</v>
      </c>
      <c r="AD376" s="46">
        <v>5.555555555555555</v>
      </c>
      <c r="AE376" s="106">
        <f t="shared" si="56"/>
        <v>43.73591954022989</v>
      </c>
      <c r="AF376" s="69">
        <v>78.94736842105263</v>
      </c>
      <c r="AG376" s="69">
        <v>81.25</v>
      </c>
      <c r="AH376" s="69">
        <v>64.70588235294117</v>
      </c>
      <c r="AI376" s="69">
        <v>42.99065420560748</v>
      </c>
      <c r="AJ376" s="113">
        <v>66.97347624490033</v>
      </c>
      <c r="AK376" s="114">
        <v>30</v>
      </c>
      <c r="AL376" s="106">
        <f t="shared" si="57"/>
        <v>30</v>
      </c>
      <c r="AM376" s="115">
        <v>47.18541742009603</v>
      </c>
      <c r="AN376" s="116">
        <f t="shared" si="58"/>
        <v>59.0545480307989</v>
      </c>
    </row>
    <row r="377" spans="1:40" ht="15">
      <c r="A377" s="15">
        <v>19355</v>
      </c>
      <c r="B377" s="16" t="s">
        <v>27</v>
      </c>
      <c r="C377" s="16" t="s">
        <v>484</v>
      </c>
      <c r="D377" s="17">
        <v>6</v>
      </c>
      <c r="E377" s="105">
        <v>70.27571249077602</v>
      </c>
      <c r="F377" s="45">
        <v>70.93253968253968</v>
      </c>
      <c r="G377" s="106">
        <f t="shared" si="50"/>
        <v>70.49465488803057</v>
      </c>
      <c r="H377" s="87">
        <v>41.818</v>
      </c>
      <c r="I377" s="107">
        <f t="shared" si="51"/>
        <v>41.818</v>
      </c>
      <c r="J377" s="108">
        <f t="shared" si="52"/>
        <v>59.023992932818345</v>
      </c>
      <c r="K377" s="109">
        <v>96.18320610687023</v>
      </c>
      <c r="L377" s="56">
        <v>100</v>
      </c>
      <c r="M377" s="110">
        <f t="shared" si="53"/>
        <v>97.03138252756574</v>
      </c>
      <c r="N377" s="111">
        <v>86.984126984127</v>
      </c>
      <c r="O377" s="52">
        <v>98.62</v>
      </c>
      <c r="P377" s="57">
        <v>99.64061096136568</v>
      </c>
      <c r="Q377" s="58" t="s">
        <v>1</v>
      </c>
      <c r="R377" s="106">
        <f t="shared" si="54"/>
        <v>95.02215332809226</v>
      </c>
      <c r="S377" s="109">
        <v>95.27777777777779</v>
      </c>
      <c r="T377" s="52">
        <v>86.20833333333334</v>
      </c>
      <c r="U377" s="52">
        <v>100</v>
      </c>
      <c r="V377" s="52">
        <v>0</v>
      </c>
      <c r="W377" s="52">
        <v>15</v>
      </c>
      <c r="X377" s="110">
        <f t="shared" si="59"/>
        <v>72.24652777777779</v>
      </c>
      <c r="Y377" s="112">
        <f t="shared" si="55"/>
        <v>88.45727566380208</v>
      </c>
      <c r="Z377" s="46">
        <v>37.28735632183908</v>
      </c>
      <c r="AA377" s="46">
        <v>22.222222222222225</v>
      </c>
      <c r="AB377" s="46">
        <v>0</v>
      </c>
      <c r="AC377" s="46">
        <v>52</v>
      </c>
      <c r="AD377" s="46">
        <v>5.555555555555555</v>
      </c>
      <c r="AE377" s="106">
        <f t="shared" si="56"/>
        <v>24.280172413793103</v>
      </c>
      <c r="AF377" s="69">
        <v>68.42105263157895</v>
      </c>
      <c r="AG377" s="69">
        <v>81.25</v>
      </c>
      <c r="AH377" s="69">
        <v>70.58823529411765</v>
      </c>
      <c r="AI377" s="69">
        <v>38.31775700934579</v>
      </c>
      <c r="AJ377" s="113">
        <v>64.6442612337606</v>
      </c>
      <c r="AK377" s="114">
        <v>31.666666666666664</v>
      </c>
      <c r="AL377" s="106">
        <f t="shared" si="57"/>
        <v>31.666666666666664</v>
      </c>
      <c r="AM377" s="115">
        <v>36.52122828302582</v>
      </c>
      <c r="AN377" s="116">
        <f t="shared" si="58"/>
        <v>66.98980490337246</v>
      </c>
    </row>
    <row r="378" spans="1:40" ht="15">
      <c r="A378" s="15">
        <v>19364</v>
      </c>
      <c r="B378" s="16" t="s">
        <v>27</v>
      </c>
      <c r="C378" s="16" t="s">
        <v>485</v>
      </c>
      <c r="D378" s="17">
        <v>6</v>
      </c>
      <c r="E378" s="105">
        <v>55.77680538366086</v>
      </c>
      <c r="F378" s="45">
        <v>76.46825396825396</v>
      </c>
      <c r="G378" s="106">
        <f t="shared" si="50"/>
        <v>62.67395491185856</v>
      </c>
      <c r="H378" s="87">
        <v>56.712</v>
      </c>
      <c r="I378" s="107">
        <f t="shared" si="51"/>
        <v>56.712</v>
      </c>
      <c r="J378" s="108">
        <f t="shared" si="52"/>
        <v>60.289172947115134</v>
      </c>
      <c r="K378" s="109">
        <v>80.46875</v>
      </c>
      <c r="L378" s="56">
        <v>100</v>
      </c>
      <c r="M378" s="110">
        <f t="shared" si="53"/>
        <v>84.80902777777777</v>
      </c>
      <c r="N378" s="111">
        <v>78.0952380952381</v>
      </c>
      <c r="O378" s="52">
        <v>0</v>
      </c>
      <c r="P378" s="57">
        <v>99.951171875</v>
      </c>
      <c r="Q378" s="58" t="s">
        <v>1</v>
      </c>
      <c r="R378" s="106">
        <f t="shared" si="54"/>
        <v>59.31171032133557</v>
      </c>
      <c r="S378" s="109">
        <v>88.33333333333333</v>
      </c>
      <c r="T378" s="52">
        <v>88.28125</v>
      </c>
      <c r="U378" s="52">
        <v>97.22221666666667</v>
      </c>
      <c r="V378" s="52">
        <v>0</v>
      </c>
      <c r="W378" s="52">
        <v>0</v>
      </c>
      <c r="X378" s="110">
        <f t="shared" si="59"/>
        <v>68.4592</v>
      </c>
      <c r="Y378" s="112">
        <f t="shared" si="55"/>
        <v>71.41794130282737</v>
      </c>
      <c r="Z378" s="46">
        <v>92.18390804597702</v>
      </c>
      <c r="AA378" s="46">
        <v>22.222222222222225</v>
      </c>
      <c r="AB378" s="46">
        <v>80</v>
      </c>
      <c r="AC378" s="46">
        <v>70.39999999999999</v>
      </c>
      <c r="AD378" s="46">
        <v>5.555555555555555</v>
      </c>
      <c r="AE378" s="106">
        <f t="shared" si="56"/>
        <v>56.45431034482758</v>
      </c>
      <c r="AF378" s="69">
        <v>68.42105263157895</v>
      </c>
      <c r="AG378" s="69">
        <v>81.25</v>
      </c>
      <c r="AH378" s="69">
        <v>64.70588235294117</v>
      </c>
      <c r="AI378" s="69">
        <v>0.9345794392523363</v>
      </c>
      <c r="AJ378" s="113">
        <v>53.82787860594311</v>
      </c>
      <c r="AK378" s="114">
        <v>50</v>
      </c>
      <c r="AL378" s="106">
        <f t="shared" si="57"/>
        <v>50</v>
      </c>
      <c r="AM378" s="115">
        <v>54.46306647882621</v>
      </c>
      <c r="AN378" s="116">
        <f t="shared" si="58"/>
        <v>64.10572518448458</v>
      </c>
    </row>
    <row r="379" spans="1:40" ht="15">
      <c r="A379" s="15">
        <v>19392</v>
      </c>
      <c r="B379" s="16" t="s">
        <v>27</v>
      </c>
      <c r="C379" s="16" t="s">
        <v>486</v>
      </c>
      <c r="D379" s="17">
        <v>6</v>
      </c>
      <c r="E379" s="105">
        <v>59.21384196565684</v>
      </c>
      <c r="F379" s="45">
        <v>85.46601546601545</v>
      </c>
      <c r="G379" s="106">
        <f t="shared" si="50"/>
        <v>67.96456646577637</v>
      </c>
      <c r="H379" s="87">
        <v>16.386</v>
      </c>
      <c r="I379" s="107">
        <f t="shared" si="51"/>
        <v>16.386</v>
      </c>
      <c r="J379" s="108">
        <f t="shared" si="52"/>
        <v>47.333139879465826</v>
      </c>
      <c r="K379" s="109">
        <v>100</v>
      </c>
      <c r="L379" s="56">
        <v>100</v>
      </c>
      <c r="M379" s="110">
        <f t="shared" si="53"/>
        <v>100</v>
      </c>
      <c r="N379" s="111">
        <v>53.602484472049696</v>
      </c>
      <c r="O379" s="52">
        <v>99.29</v>
      </c>
      <c r="P379" s="57">
        <v>98.17916970138383</v>
      </c>
      <c r="Q379" s="58" t="s">
        <v>1</v>
      </c>
      <c r="R379" s="106">
        <f t="shared" si="54"/>
        <v>83.63824479652504</v>
      </c>
      <c r="S379" s="109">
        <v>97.91666666666666</v>
      </c>
      <c r="T379" s="52">
        <v>81.94113756613757</v>
      </c>
      <c r="U379" s="52">
        <v>100</v>
      </c>
      <c r="V379" s="52">
        <v>0</v>
      </c>
      <c r="W379" s="52">
        <v>0</v>
      </c>
      <c r="X379" s="110">
        <f t="shared" si="59"/>
        <v>69.96445105820106</v>
      </c>
      <c r="Y379" s="112">
        <f t="shared" si="55"/>
        <v>85.15286267351235</v>
      </c>
      <c r="Z379" s="46">
        <v>8.298850574712644</v>
      </c>
      <c r="AA379" s="46">
        <v>33.333333333333336</v>
      </c>
      <c r="AB379" s="46">
        <v>100</v>
      </c>
      <c r="AC379" s="46">
        <v>42.4</v>
      </c>
      <c r="AD379" s="46">
        <v>13.333333333333334</v>
      </c>
      <c r="AE379" s="106">
        <f t="shared" si="56"/>
        <v>37.52471264367816</v>
      </c>
      <c r="AF379" s="69">
        <v>84.21052631578947</v>
      </c>
      <c r="AG379" s="69">
        <v>75</v>
      </c>
      <c r="AH379" s="69">
        <v>58.82352941176471</v>
      </c>
      <c r="AI379" s="69">
        <v>28.037383177570092</v>
      </c>
      <c r="AJ379" s="113">
        <v>61.51785972628107</v>
      </c>
      <c r="AK379" s="114">
        <v>50</v>
      </c>
      <c r="AL379" s="106">
        <f t="shared" si="57"/>
        <v>50</v>
      </c>
      <c r="AM379" s="115">
        <v>46.417942670303304</v>
      </c>
      <c r="AN379" s="116">
        <f t="shared" si="58"/>
        <v>65.96844211374034</v>
      </c>
    </row>
    <row r="380" spans="1:40" ht="15">
      <c r="A380" s="15">
        <v>19397</v>
      </c>
      <c r="B380" s="16" t="s">
        <v>27</v>
      </c>
      <c r="C380" s="16" t="s">
        <v>487</v>
      </c>
      <c r="D380" s="17">
        <v>6</v>
      </c>
      <c r="E380" s="105">
        <v>63.460238511046654</v>
      </c>
      <c r="F380" s="45">
        <v>0</v>
      </c>
      <c r="G380" s="106">
        <f t="shared" si="50"/>
        <v>42.3068256740311</v>
      </c>
      <c r="H380" s="87">
        <v>0</v>
      </c>
      <c r="I380" s="107">
        <f t="shared" si="51"/>
        <v>0</v>
      </c>
      <c r="J380" s="108">
        <f t="shared" si="52"/>
        <v>25.384095404418662</v>
      </c>
      <c r="K380" s="109">
        <v>91.26637554585153</v>
      </c>
      <c r="L380" s="56">
        <v>100</v>
      </c>
      <c r="M380" s="110">
        <f t="shared" si="53"/>
        <v>93.20718098010676</v>
      </c>
      <c r="N380" s="111">
        <v>83.60248447204968</v>
      </c>
      <c r="O380" s="52">
        <v>98.16</v>
      </c>
      <c r="P380" s="57">
        <v>97.13690786048933</v>
      </c>
      <c r="Q380" s="58" t="s">
        <v>1</v>
      </c>
      <c r="R380" s="106">
        <f t="shared" si="54"/>
        <v>92.90836007077706</v>
      </c>
      <c r="S380" s="109">
        <v>95.83333333333334</v>
      </c>
      <c r="T380" s="52">
        <v>88.35069444444444</v>
      </c>
      <c r="U380" s="52">
        <v>95.83333333333333</v>
      </c>
      <c r="V380" s="52">
        <v>0</v>
      </c>
      <c r="W380" s="52">
        <v>15</v>
      </c>
      <c r="X380" s="110">
        <f t="shared" si="59"/>
        <v>71.87934027777777</v>
      </c>
      <c r="Y380" s="112">
        <f t="shared" si="55"/>
        <v>86.28664926437597</v>
      </c>
      <c r="Z380" s="46">
        <v>44.41379310344828</v>
      </c>
      <c r="AA380" s="46">
        <v>77.77777777777779</v>
      </c>
      <c r="AB380" s="46">
        <v>60</v>
      </c>
      <c r="AC380" s="46">
        <v>68</v>
      </c>
      <c r="AD380" s="46">
        <v>5.555555555555555</v>
      </c>
      <c r="AE380" s="106">
        <f t="shared" si="56"/>
        <v>50.72844827586207</v>
      </c>
      <c r="AF380" s="69">
        <v>78.94736842105263</v>
      </c>
      <c r="AG380" s="69">
        <v>75</v>
      </c>
      <c r="AH380" s="69">
        <v>52.94117647058824</v>
      </c>
      <c r="AI380" s="69">
        <v>53.271028037383175</v>
      </c>
      <c r="AJ380" s="113">
        <v>65.039893232256</v>
      </c>
      <c r="AK380" s="114">
        <v>65</v>
      </c>
      <c r="AL380" s="106">
        <f t="shared" si="57"/>
        <v>65</v>
      </c>
      <c r="AM380" s="115">
        <v>57.3991439423947</v>
      </c>
      <c r="AN380" s="116">
        <f t="shared" si="58"/>
        <v>65.43988689579012</v>
      </c>
    </row>
    <row r="381" spans="1:40" ht="15">
      <c r="A381" s="15">
        <v>19418</v>
      </c>
      <c r="B381" s="16" t="s">
        <v>27</v>
      </c>
      <c r="C381" s="16" t="s">
        <v>488</v>
      </c>
      <c r="D381" s="17">
        <v>6</v>
      </c>
      <c r="E381" s="105">
        <v>82.73614780193728</v>
      </c>
      <c r="F381" s="45">
        <v>83.15221815221815</v>
      </c>
      <c r="G381" s="106">
        <f t="shared" si="50"/>
        <v>82.87483791869757</v>
      </c>
      <c r="H381" s="87">
        <v>49.57999999999999</v>
      </c>
      <c r="I381" s="107">
        <f t="shared" si="51"/>
        <v>49.57999999999999</v>
      </c>
      <c r="J381" s="108">
        <f t="shared" si="52"/>
        <v>69.55690275121853</v>
      </c>
      <c r="K381" s="109">
        <v>17.619047619047624</v>
      </c>
      <c r="L381" s="56">
        <v>0</v>
      </c>
      <c r="M381" s="110">
        <f t="shared" si="53"/>
        <v>13.703703703703708</v>
      </c>
      <c r="N381" s="111">
        <v>50.71428571428571</v>
      </c>
      <c r="O381" s="52">
        <v>90.89000000000001</v>
      </c>
      <c r="P381" s="57">
        <v>97.50110897530682</v>
      </c>
      <c r="Q381" s="58" t="s">
        <v>1</v>
      </c>
      <c r="R381" s="106">
        <f t="shared" si="54"/>
        <v>79.65198460597051</v>
      </c>
      <c r="S381" s="109">
        <v>85</v>
      </c>
      <c r="T381" s="52">
        <v>72.15277777777779</v>
      </c>
      <c r="U381" s="52">
        <v>100</v>
      </c>
      <c r="V381" s="52">
        <v>0</v>
      </c>
      <c r="W381" s="52">
        <v>15</v>
      </c>
      <c r="X381" s="110">
        <f t="shared" si="59"/>
        <v>66.16319444444444</v>
      </c>
      <c r="Y381" s="112">
        <f t="shared" si="55"/>
        <v>51.59419062946612</v>
      </c>
      <c r="Z381" s="46">
        <v>82.57471264367815</v>
      </c>
      <c r="AA381" s="46">
        <v>66.66666666666667</v>
      </c>
      <c r="AB381" s="46">
        <v>80</v>
      </c>
      <c r="AC381" s="46">
        <v>82.39999999999999</v>
      </c>
      <c r="AD381" s="46">
        <v>5.555555555555555</v>
      </c>
      <c r="AE381" s="106">
        <f t="shared" si="56"/>
        <v>64.63534482758621</v>
      </c>
      <c r="AF381" s="69">
        <v>89.47368421052632</v>
      </c>
      <c r="AG381" s="69">
        <v>75</v>
      </c>
      <c r="AH381" s="69">
        <v>52.94117647058824</v>
      </c>
      <c r="AI381" s="69">
        <v>64.48598130841121</v>
      </c>
      <c r="AJ381" s="113">
        <v>70.47521049738144</v>
      </c>
      <c r="AK381" s="114">
        <v>51.66666666666667</v>
      </c>
      <c r="AL381" s="106">
        <f t="shared" si="57"/>
        <v>51.66666666666667</v>
      </c>
      <c r="AM381" s="115">
        <v>63.5989067073477</v>
      </c>
      <c r="AN381" s="116">
        <f t="shared" si="58"/>
        <v>58.788147877181075</v>
      </c>
    </row>
    <row r="382" spans="1:40" ht="15">
      <c r="A382" s="15">
        <v>19450</v>
      </c>
      <c r="B382" s="16" t="s">
        <v>27</v>
      </c>
      <c r="C382" s="16" t="s">
        <v>489</v>
      </c>
      <c r="D382" s="17">
        <v>6</v>
      </c>
      <c r="E382" s="105">
        <v>40.84138063992873</v>
      </c>
      <c r="F382" s="45">
        <v>60.66748066748067</v>
      </c>
      <c r="G382" s="106">
        <f t="shared" si="50"/>
        <v>47.45008064911271</v>
      </c>
      <c r="H382" s="87">
        <v>49.288</v>
      </c>
      <c r="I382" s="107">
        <f t="shared" si="51"/>
        <v>49.288</v>
      </c>
      <c r="J382" s="108">
        <f t="shared" si="52"/>
        <v>48.185248389467624</v>
      </c>
      <c r="K382" s="109">
        <v>98.96907216494846</v>
      </c>
      <c r="L382" s="56">
        <v>100</v>
      </c>
      <c r="M382" s="110">
        <f t="shared" si="53"/>
        <v>99.19816723940437</v>
      </c>
      <c r="N382" s="111">
        <v>89.20634920634922</v>
      </c>
      <c r="O382" s="52">
        <v>99.34</v>
      </c>
      <c r="P382" s="57">
        <v>95.30182232346242</v>
      </c>
      <c r="Q382" s="58" t="s">
        <v>1</v>
      </c>
      <c r="R382" s="106">
        <f t="shared" si="54"/>
        <v>94.55692214086851</v>
      </c>
      <c r="S382" s="109">
        <v>92.63888888888889</v>
      </c>
      <c r="T382" s="52">
        <v>91.11279461279462</v>
      </c>
      <c r="U382" s="52">
        <v>100</v>
      </c>
      <c r="V382" s="52">
        <v>0</v>
      </c>
      <c r="W382" s="52">
        <v>0</v>
      </c>
      <c r="X382" s="110">
        <f t="shared" si="59"/>
        <v>70.93792087542087</v>
      </c>
      <c r="Y382" s="112">
        <f t="shared" si="55"/>
        <v>88.66968997139818</v>
      </c>
      <c r="Z382" s="46">
        <v>41.17241379310345</v>
      </c>
      <c r="AA382" s="46">
        <v>22.222222222222225</v>
      </c>
      <c r="AB382" s="46">
        <v>0</v>
      </c>
      <c r="AC382" s="46">
        <v>64</v>
      </c>
      <c r="AD382" s="46">
        <v>5.555555555555555</v>
      </c>
      <c r="AE382" s="106">
        <f t="shared" si="56"/>
        <v>27.501436781609197</v>
      </c>
      <c r="AF382" s="69">
        <v>89.47368421052632</v>
      </c>
      <c r="AG382" s="69">
        <v>81.25</v>
      </c>
      <c r="AH382" s="69">
        <v>47.05882352941176</v>
      </c>
      <c r="AI382" s="69">
        <v>43.925233644859816</v>
      </c>
      <c r="AJ382" s="113">
        <v>65.42693534619947</v>
      </c>
      <c r="AK382" s="114">
        <v>56.666666666666664</v>
      </c>
      <c r="AL382" s="106">
        <f t="shared" si="57"/>
        <v>56.666666666666664</v>
      </c>
      <c r="AM382" s="115">
        <v>43.44794904251143</v>
      </c>
      <c r="AN382" s="116">
        <f t="shared" si="58"/>
        <v>67.00627937634604</v>
      </c>
    </row>
    <row r="383" spans="1:40" ht="15">
      <c r="A383" s="15">
        <v>19455</v>
      </c>
      <c r="B383" s="16" t="s">
        <v>27</v>
      </c>
      <c r="C383" s="16" t="s">
        <v>490</v>
      </c>
      <c r="D383" s="17">
        <v>6</v>
      </c>
      <c r="E383" s="105">
        <v>55.93882803951974</v>
      </c>
      <c r="F383" s="45">
        <v>71.30291005291005</v>
      </c>
      <c r="G383" s="106">
        <f t="shared" si="50"/>
        <v>61.06018871064984</v>
      </c>
      <c r="H383" s="87">
        <v>74.416</v>
      </c>
      <c r="I383" s="107">
        <f t="shared" si="51"/>
        <v>74.416</v>
      </c>
      <c r="J383" s="108">
        <f t="shared" si="52"/>
        <v>66.4025132263899</v>
      </c>
      <c r="K383" s="109">
        <v>85.49618320610686</v>
      </c>
      <c r="L383" s="56">
        <v>100</v>
      </c>
      <c r="M383" s="110">
        <f t="shared" si="53"/>
        <v>88.71925360474978</v>
      </c>
      <c r="N383" s="111">
        <v>98.8235294117647</v>
      </c>
      <c r="O383" s="52">
        <v>99.23</v>
      </c>
      <c r="P383" s="57">
        <v>96.95632323847208</v>
      </c>
      <c r="Q383" s="58" t="s">
        <v>1</v>
      </c>
      <c r="R383" s="106">
        <f t="shared" si="54"/>
        <v>98.27515716411011</v>
      </c>
      <c r="S383" s="109">
        <v>99.30555555555554</v>
      </c>
      <c r="T383" s="52">
        <v>87.30902777777777</v>
      </c>
      <c r="U383" s="52">
        <v>100</v>
      </c>
      <c r="V383" s="52">
        <v>0</v>
      </c>
      <c r="W383" s="52">
        <v>15</v>
      </c>
      <c r="X383" s="110">
        <f t="shared" si="59"/>
        <v>73.52864583333333</v>
      </c>
      <c r="Y383" s="112">
        <f t="shared" si="55"/>
        <v>86.91614825689183</v>
      </c>
      <c r="Z383" s="46">
        <v>49.17241379310345</v>
      </c>
      <c r="AA383" s="46">
        <v>22.222222222222225</v>
      </c>
      <c r="AB383" s="46">
        <v>20</v>
      </c>
      <c r="AC383" s="46">
        <v>83.2</v>
      </c>
      <c r="AD383" s="46">
        <v>22.82608695652174</v>
      </c>
      <c r="AE383" s="106">
        <f t="shared" si="56"/>
        <v>40.08966141929036</v>
      </c>
      <c r="AF383" s="69">
        <v>84.21052631578947</v>
      </c>
      <c r="AG383" s="69">
        <v>75</v>
      </c>
      <c r="AH383" s="69">
        <v>64.70588235294117</v>
      </c>
      <c r="AI383" s="69">
        <v>65.42056074766354</v>
      </c>
      <c r="AJ383" s="113">
        <v>72.33424235409855</v>
      </c>
      <c r="AK383" s="114">
        <v>56.666666666666664</v>
      </c>
      <c r="AL383" s="106">
        <f t="shared" si="57"/>
        <v>56.666666666666664</v>
      </c>
      <c r="AM383" s="115">
        <v>52.003617384714474</v>
      </c>
      <c r="AN383" s="116">
        <f t="shared" si="58"/>
        <v>72.33966198913824</v>
      </c>
    </row>
    <row r="384" spans="1:40" ht="15">
      <c r="A384" s="15">
        <v>19473</v>
      </c>
      <c r="B384" s="16" t="s">
        <v>27</v>
      </c>
      <c r="C384" s="16" t="s">
        <v>491</v>
      </c>
      <c r="D384" s="17">
        <v>6</v>
      </c>
      <c r="E384" s="105">
        <v>66.91675186665428</v>
      </c>
      <c r="F384" s="45">
        <v>75.88268213268215</v>
      </c>
      <c r="G384" s="106">
        <f t="shared" si="50"/>
        <v>69.90539528866357</v>
      </c>
      <c r="H384" s="87">
        <v>65.812</v>
      </c>
      <c r="I384" s="107">
        <f t="shared" si="51"/>
        <v>65.812</v>
      </c>
      <c r="J384" s="108">
        <f t="shared" si="52"/>
        <v>68.26803717319814</v>
      </c>
      <c r="K384" s="109">
        <v>95.76719576719577</v>
      </c>
      <c r="L384" s="56">
        <v>100</v>
      </c>
      <c r="M384" s="110">
        <f t="shared" si="53"/>
        <v>96.70781893004116</v>
      </c>
      <c r="N384" s="111">
        <v>95</v>
      </c>
      <c r="O384" s="52">
        <v>99.65</v>
      </c>
      <c r="P384" s="57">
        <v>99.3367417438165</v>
      </c>
      <c r="Q384" s="58" t="s">
        <v>1</v>
      </c>
      <c r="R384" s="106">
        <f t="shared" si="54"/>
        <v>97.93433334340887</v>
      </c>
      <c r="S384" s="109">
        <v>99.30555555555554</v>
      </c>
      <c r="T384" s="52">
        <v>81.42526455026456</v>
      </c>
      <c r="U384" s="52">
        <v>100</v>
      </c>
      <c r="V384" s="52">
        <v>0</v>
      </c>
      <c r="W384" s="52">
        <v>25</v>
      </c>
      <c r="X384" s="110">
        <f t="shared" si="59"/>
        <v>73.30770502645503</v>
      </c>
      <c r="Y384" s="112">
        <f t="shared" si="55"/>
        <v>89.61226709317125</v>
      </c>
      <c r="Z384" s="46">
        <v>49.03448275862069</v>
      </c>
      <c r="AA384" s="46">
        <v>25</v>
      </c>
      <c r="AB384" s="46">
        <v>0</v>
      </c>
      <c r="AC384" s="46">
        <v>70.39999999999999</v>
      </c>
      <c r="AD384" s="46">
        <v>8.88888888888889</v>
      </c>
      <c r="AE384" s="106">
        <f t="shared" si="56"/>
        <v>31.81278735632184</v>
      </c>
      <c r="AF384" s="69">
        <v>89.47368421052632</v>
      </c>
      <c r="AG384" s="69">
        <v>81.25</v>
      </c>
      <c r="AH384" s="69">
        <v>82.35294117647058</v>
      </c>
      <c r="AI384" s="69">
        <v>67.28971962616822</v>
      </c>
      <c r="AJ384" s="113">
        <v>80.09158625329127</v>
      </c>
      <c r="AK384" s="114">
        <v>38.333333333333336</v>
      </c>
      <c r="AL384" s="106">
        <f t="shared" si="57"/>
        <v>38.333333333333336</v>
      </c>
      <c r="AM384" s="115">
        <v>45.99124292424932</v>
      </c>
      <c r="AN384" s="116">
        <f t="shared" si="58"/>
        <v>72.25711385850005</v>
      </c>
    </row>
    <row r="385" spans="1:40" ht="15">
      <c r="A385" s="15">
        <v>19513</v>
      </c>
      <c r="B385" s="16" t="s">
        <v>27</v>
      </c>
      <c r="C385" s="16" t="s">
        <v>492</v>
      </c>
      <c r="D385" s="17">
        <v>6</v>
      </c>
      <c r="E385" s="105">
        <v>49.390793591004176</v>
      </c>
      <c r="F385" s="45">
        <v>85.84859584859585</v>
      </c>
      <c r="G385" s="106">
        <f t="shared" si="50"/>
        <v>61.54339434353473</v>
      </c>
      <c r="H385" s="87">
        <v>57.629999999999995</v>
      </c>
      <c r="I385" s="107">
        <f t="shared" si="51"/>
        <v>57.629999999999995</v>
      </c>
      <c r="J385" s="108">
        <f t="shared" si="52"/>
        <v>59.97803660612084</v>
      </c>
      <c r="K385" s="109">
        <v>9.615384615384615</v>
      </c>
      <c r="L385" s="56">
        <v>100</v>
      </c>
      <c r="M385" s="110">
        <f t="shared" si="53"/>
        <v>29.7008547008547</v>
      </c>
      <c r="N385" s="111">
        <v>82.53968253968254</v>
      </c>
      <c r="O385" s="52">
        <v>96.77</v>
      </c>
      <c r="P385" s="57">
        <v>94.27699351392597</v>
      </c>
      <c r="Q385" s="58" t="s">
        <v>1</v>
      </c>
      <c r="R385" s="106">
        <f t="shared" si="54"/>
        <v>91.13856146035833</v>
      </c>
      <c r="S385" s="109">
        <v>100</v>
      </c>
      <c r="T385" s="52">
        <v>76.61111111111111</v>
      </c>
      <c r="U385" s="52">
        <v>100</v>
      </c>
      <c r="V385" s="52">
        <v>0</v>
      </c>
      <c r="W385" s="52">
        <v>0</v>
      </c>
      <c r="X385" s="110">
        <f t="shared" si="59"/>
        <v>69.15277777777777</v>
      </c>
      <c r="Y385" s="112">
        <f t="shared" si="55"/>
        <v>61.985536248511245</v>
      </c>
      <c r="Z385" s="46">
        <v>53.333333333333336</v>
      </c>
      <c r="AA385" s="46">
        <v>100</v>
      </c>
      <c r="AB385" s="46">
        <v>0</v>
      </c>
      <c r="AC385" s="46">
        <v>12.8</v>
      </c>
      <c r="AD385" s="46">
        <v>5.555555555555555</v>
      </c>
      <c r="AE385" s="106">
        <f t="shared" si="56"/>
        <v>35.525</v>
      </c>
      <c r="AF385" s="69">
        <v>57.89473684210527</v>
      </c>
      <c r="AG385" s="69">
        <v>37.5</v>
      </c>
      <c r="AH385" s="69">
        <v>29.411764705882355</v>
      </c>
      <c r="AI385" s="69">
        <v>13.084112149532709</v>
      </c>
      <c r="AJ385" s="113">
        <v>34.47265342438008</v>
      </c>
      <c r="AK385" s="114">
        <v>13.333333333333334</v>
      </c>
      <c r="AL385" s="106">
        <f t="shared" si="57"/>
        <v>13.333333333333334</v>
      </c>
      <c r="AM385" s="115">
        <v>30.806040913168022</v>
      </c>
      <c r="AN385" s="116">
        <f t="shared" si="58"/>
        <v>52.2301877194302</v>
      </c>
    </row>
    <row r="386" spans="1:40" ht="15">
      <c r="A386" s="15">
        <v>19517</v>
      </c>
      <c r="B386" s="16" t="s">
        <v>27</v>
      </c>
      <c r="C386" s="16" t="s">
        <v>493</v>
      </c>
      <c r="D386" s="17">
        <v>6</v>
      </c>
      <c r="E386" s="105">
        <v>66.88402814127056</v>
      </c>
      <c r="F386" s="45">
        <v>87.04873829873831</v>
      </c>
      <c r="G386" s="106">
        <f aca="true" t="shared" si="60" ref="G386:G449">(E386*(8/12))+(F386*(4/12))</f>
        <v>73.6055981937598</v>
      </c>
      <c r="H386" s="87">
        <v>0</v>
      </c>
      <c r="I386" s="107">
        <f aca="true" t="shared" si="61" ref="I386:I449">H386</f>
        <v>0</v>
      </c>
      <c r="J386" s="108">
        <f aca="true" t="shared" si="62" ref="J386:J449">(G386*(12/20))+(I386*(8/20))</f>
        <v>44.16335891625588</v>
      </c>
      <c r="K386" s="109">
        <v>99.26470588235294</v>
      </c>
      <c r="L386" s="56">
        <v>100</v>
      </c>
      <c r="M386" s="110">
        <f aca="true" t="shared" si="63" ref="M386:M449">(K386*(14/18))+(L386*(4/18))</f>
        <v>99.42810457516339</v>
      </c>
      <c r="N386" s="111">
        <v>79.2063492063492</v>
      </c>
      <c r="O386" s="52">
        <v>99.14</v>
      </c>
      <c r="P386" s="57">
        <v>99.09016561030464</v>
      </c>
      <c r="Q386" s="58" t="s">
        <v>1</v>
      </c>
      <c r="R386" s="106">
        <f aca="true" t="shared" si="64" ref="R386:R449">IF((Q386=("N/A")),((N386*(5.33/16))+(O386*(5.33/16))+(P386*(5.33/16))),((N386*(4/16))+(O386*(4/16))+(P386*(4/16))+(Q386*(4/16))))</f>
        <v>92.4210389982978</v>
      </c>
      <c r="S386" s="109">
        <v>100</v>
      </c>
      <c r="T386" s="52">
        <v>62.39583333333333</v>
      </c>
      <c r="U386" s="52">
        <v>100</v>
      </c>
      <c r="V386" s="52">
        <v>0</v>
      </c>
      <c r="W386" s="52">
        <v>25</v>
      </c>
      <c r="X386" s="110">
        <f t="shared" si="59"/>
        <v>68.72395833333333</v>
      </c>
      <c r="Y386" s="112">
        <f aca="true" t="shared" si="65" ref="Y386:Y449">(M386*(18/50))+(R386*(16/50))+(X386*(16/50))</f>
        <v>87.36051679318078</v>
      </c>
      <c r="Z386" s="46">
        <v>23.379310344827587</v>
      </c>
      <c r="AA386" s="46">
        <v>25</v>
      </c>
      <c r="AB386" s="46">
        <v>0</v>
      </c>
      <c r="AC386" s="46">
        <v>58.4</v>
      </c>
      <c r="AD386" s="46">
        <v>5.555555555555555</v>
      </c>
      <c r="AE386" s="106">
        <f aca="true" t="shared" si="66" ref="AE386:AE449">((Z386*(4/16))+(AA386*(3/16))+(AB386*(3/16))+(AC386*(3/16))+(AD386*(3/16)))</f>
        <v>22.523994252873564</v>
      </c>
      <c r="AF386" s="69">
        <v>68.42105263157895</v>
      </c>
      <c r="AG386" s="69">
        <v>81.25</v>
      </c>
      <c r="AH386" s="69">
        <v>70.58823529411765</v>
      </c>
      <c r="AI386" s="69">
        <v>40.18691588785047</v>
      </c>
      <c r="AJ386" s="113">
        <v>65.11155095338677</v>
      </c>
      <c r="AK386" s="114">
        <v>41.66666666666667</v>
      </c>
      <c r="AL386" s="106">
        <f aca="true" t="shared" si="67" ref="AL386:AL449">AK386</f>
        <v>41.66666666666667</v>
      </c>
      <c r="AM386" s="115">
        <v>37.709210522435704</v>
      </c>
      <c r="AN386" s="116">
        <f aca="true" t="shared" si="68" ref="AN386:AN449">(J386*(20/100))+(Y386*(50/100))+(AM386*(30/100))</f>
        <v>63.82569333657228</v>
      </c>
    </row>
    <row r="387" spans="1:40" ht="15">
      <c r="A387" s="15">
        <v>19532</v>
      </c>
      <c r="B387" s="16" t="s">
        <v>27</v>
      </c>
      <c r="C387" s="16" t="s">
        <v>494</v>
      </c>
      <c r="D387" s="17">
        <v>6</v>
      </c>
      <c r="E387" s="105">
        <v>54.87669272651124</v>
      </c>
      <c r="F387" s="45">
        <v>81.60612535612536</v>
      </c>
      <c r="G387" s="106">
        <f t="shared" si="60"/>
        <v>63.78650360304927</v>
      </c>
      <c r="H387" s="87">
        <v>58.699999999999996</v>
      </c>
      <c r="I387" s="107">
        <f t="shared" si="61"/>
        <v>58.699999999999996</v>
      </c>
      <c r="J387" s="108">
        <f t="shared" si="62"/>
        <v>61.75190216182956</v>
      </c>
      <c r="K387" s="109">
        <v>70.79646017699115</v>
      </c>
      <c r="L387" s="56">
        <v>100</v>
      </c>
      <c r="M387" s="110">
        <f t="shared" si="63"/>
        <v>77.28613569321533</v>
      </c>
      <c r="N387" s="111">
        <v>87.77777777777779</v>
      </c>
      <c r="O387" s="52">
        <v>99.42</v>
      </c>
      <c r="P387" s="57">
        <v>98.24942325960103</v>
      </c>
      <c r="Q387" s="58">
        <v>100</v>
      </c>
      <c r="R387" s="106">
        <f t="shared" si="64"/>
        <v>96.3618002593447</v>
      </c>
      <c r="S387" s="109">
        <v>100</v>
      </c>
      <c r="T387" s="52">
        <v>75.38194444444444</v>
      </c>
      <c r="U387" s="52">
        <v>36.57406666666667</v>
      </c>
      <c r="V387" s="52">
        <v>0</v>
      </c>
      <c r="W387" s="52">
        <v>15</v>
      </c>
      <c r="X387" s="110">
        <f aca="true" t="shared" si="69" ref="X387:X450">(S387*(4/16))+(T387*(4/16))+(U387*(4/16))+(V387*(2/16))+(W387*(2/16))</f>
        <v>54.864002777777785</v>
      </c>
      <c r="Y387" s="112">
        <f t="shared" si="65"/>
        <v>76.21526582143672</v>
      </c>
      <c r="Z387" s="46">
        <v>39.88505747126437</v>
      </c>
      <c r="AA387" s="46">
        <v>47.916666666666664</v>
      </c>
      <c r="AB387" s="46">
        <v>0</v>
      </c>
      <c r="AC387" s="46">
        <v>47.199999999999996</v>
      </c>
      <c r="AD387" s="46">
        <v>57.608695652173914</v>
      </c>
      <c r="AE387" s="106">
        <f t="shared" si="66"/>
        <v>38.6072698025987</v>
      </c>
      <c r="AF387" s="69">
        <v>0</v>
      </c>
      <c r="AG387" s="69">
        <v>6.25</v>
      </c>
      <c r="AH387" s="69">
        <v>5.88235294117647</v>
      </c>
      <c r="AI387" s="69">
        <v>0.9345794392523363</v>
      </c>
      <c r="AJ387" s="113">
        <v>3.266733095107202</v>
      </c>
      <c r="AK387" s="114">
        <v>26.666666666666668</v>
      </c>
      <c r="AL387" s="106">
        <f t="shared" si="67"/>
        <v>26.666666666666668</v>
      </c>
      <c r="AM387" s="115">
        <v>26.79500605341456</v>
      </c>
      <c r="AN387" s="116">
        <f t="shared" si="68"/>
        <v>58.49651515910864</v>
      </c>
    </row>
    <row r="388" spans="1:40" ht="15">
      <c r="A388" s="15">
        <v>19533</v>
      </c>
      <c r="B388" s="16" t="s">
        <v>27</v>
      </c>
      <c r="C388" s="16" t="s">
        <v>495</v>
      </c>
      <c r="D388" s="17">
        <v>6</v>
      </c>
      <c r="E388" s="105">
        <v>53.30834878974626</v>
      </c>
      <c r="F388" s="45">
        <v>79.8468660968661</v>
      </c>
      <c r="G388" s="106">
        <f t="shared" si="60"/>
        <v>62.15452122545287</v>
      </c>
      <c r="H388" s="87">
        <v>0</v>
      </c>
      <c r="I388" s="107">
        <f t="shared" si="61"/>
        <v>0</v>
      </c>
      <c r="J388" s="108">
        <f t="shared" si="62"/>
        <v>37.29271273527172</v>
      </c>
      <c r="K388" s="109">
        <v>79.47019867549669</v>
      </c>
      <c r="L388" s="56">
        <v>100</v>
      </c>
      <c r="M388" s="110">
        <f t="shared" si="63"/>
        <v>84.03237674760854</v>
      </c>
      <c r="N388" s="111">
        <v>97.85714285714285</v>
      </c>
      <c r="O388" s="52">
        <v>99.29</v>
      </c>
      <c r="P388" s="57">
        <v>99.56204379562044</v>
      </c>
      <c r="Q388" s="58" t="s">
        <v>1</v>
      </c>
      <c r="R388" s="106">
        <f t="shared" si="64"/>
        <v>98.84124780370178</v>
      </c>
      <c r="S388" s="109">
        <v>98.33333333333334</v>
      </c>
      <c r="T388" s="52">
        <v>59.780092592592595</v>
      </c>
      <c r="U388" s="52">
        <v>0</v>
      </c>
      <c r="V388" s="52">
        <v>72.09302325581395</v>
      </c>
      <c r="W388" s="52">
        <v>25</v>
      </c>
      <c r="X388" s="110">
        <f t="shared" si="69"/>
        <v>51.66498438845822</v>
      </c>
      <c r="Y388" s="112">
        <f t="shared" si="65"/>
        <v>78.41364993063027</v>
      </c>
      <c r="Z388" s="46">
        <v>68.48275862068965</v>
      </c>
      <c r="AA388" s="46">
        <v>11.111111111111112</v>
      </c>
      <c r="AB388" s="46">
        <v>0</v>
      </c>
      <c r="AC388" s="46">
        <v>0</v>
      </c>
      <c r="AD388" s="46">
        <v>5.555555555555555</v>
      </c>
      <c r="AE388" s="106">
        <f t="shared" si="66"/>
        <v>20.245689655172413</v>
      </c>
      <c r="AF388" s="69">
        <v>0</v>
      </c>
      <c r="AG388" s="69">
        <v>6.25</v>
      </c>
      <c r="AH388" s="69">
        <v>5.88235294117647</v>
      </c>
      <c r="AI388" s="69">
        <v>0.9345794392523363</v>
      </c>
      <c r="AJ388" s="113">
        <v>3.266733095107202</v>
      </c>
      <c r="AK388" s="114">
        <v>0</v>
      </c>
      <c r="AL388" s="106">
        <f t="shared" si="67"/>
        <v>0</v>
      </c>
      <c r="AM388" s="115">
        <v>11.668829974787206</v>
      </c>
      <c r="AN388" s="116">
        <f t="shared" si="68"/>
        <v>50.16601650480564</v>
      </c>
    </row>
    <row r="389" spans="1:40" ht="15">
      <c r="A389" s="15">
        <v>19548</v>
      </c>
      <c r="B389" s="16" t="s">
        <v>27</v>
      </c>
      <c r="C389" s="16" t="s">
        <v>496</v>
      </c>
      <c r="D389" s="17">
        <v>6</v>
      </c>
      <c r="E389" s="105">
        <v>65.54510281007559</v>
      </c>
      <c r="F389" s="45">
        <v>74.20940170940172</v>
      </c>
      <c r="G389" s="106">
        <f t="shared" si="60"/>
        <v>68.4332024431843</v>
      </c>
      <c r="H389" s="87">
        <v>20.64</v>
      </c>
      <c r="I389" s="107">
        <f t="shared" si="61"/>
        <v>20.64</v>
      </c>
      <c r="J389" s="108">
        <f t="shared" si="62"/>
        <v>49.31592146591058</v>
      </c>
      <c r="K389" s="109">
        <v>73.13915857605178</v>
      </c>
      <c r="L389" s="56">
        <v>100</v>
      </c>
      <c r="M389" s="110">
        <f t="shared" si="63"/>
        <v>79.10823444804028</v>
      </c>
      <c r="N389" s="111">
        <v>97.77777777777777</v>
      </c>
      <c r="O389" s="52">
        <v>99.02000000000001</v>
      </c>
      <c r="P389" s="57">
        <v>98.70516638611939</v>
      </c>
      <c r="Q389" s="58" t="s">
        <v>1</v>
      </c>
      <c r="R389" s="106">
        <f t="shared" si="64"/>
        <v>98.43941827459825</v>
      </c>
      <c r="S389" s="109">
        <v>96.25</v>
      </c>
      <c r="T389" s="52">
        <v>71.71626984126985</v>
      </c>
      <c r="U389" s="52">
        <v>100</v>
      </c>
      <c r="V389" s="52">
        <v>0</v>
      </c>
      <c r="W389" s="52">
        <v>25</v>
      </c>
      <c r="X389" s="110">
        <f t="shared" si="69"/>
        <v>70.11656746031747</v>
      </c>
      <c r="Y389" s="112">
        <f t="shared" si="65"/>
        <v>82.41687983646753</v>
      </c>
      <c r="Z389" s="46">
        <v>49.95402298850575</v>
      </c>
      <c r="AA389" s="46">
        <v>22.222222222222225</v>
      </c>
      <c r="AB389" s="46">
        <v>0</v>
      </c>
      <c r="AC389" s="46">
        <v>69.6</v>
      </c>
      <c r="AD389" s="46">
        <v>10</v>
      </c>
      <c r="AE389" s="106">
        <f t="shared" si="66"/>
        <v>31.5801724137931</v>
      </c>
      <c r="AF389" s="69">
        <v>52.63157894736842</v>
      </c>
      <c r="AG389" s="69">
        <v>75</v>
      </c>
      <c r="AH389" s="69">
        <v>52.94117647058824</v>
      </c>
      <c r="AI389" s="69">
        <v>42.99065420560748</v>
      </c>
      <c r="AJ389" s="113">
        <v>55.89085240589103</v>
      </c>
      <c r="AK389" s="114">
        <v>35</v>
      </c>
      <c r="AL389" s="106">
        <f t="shared" si="67"/>
        <v>35</v>
      </c>
      <c r="AM389" s="115">
        <v>38.74698592892726</v>
      </c>
      <c r="AN389" s="116">
        <f t="shared" si="68"/>
        <v>62.695719990094055</v>
      </c>
    </row>
    <row r="390" spans="1:40" ht="15">
      <c r="A390" s="15">
        <v>19573</v>
      </c>
      <c r="B390" s="16" t="s">
        <v>27</v>
      </c>
      <c r="C390" s="16" t="s">
        <v>497</v>
      </c>
      <c r="D390" s="17">
        <v>6</v>
      </c>
      <c r="E390" s="105">
        <v>33.492310395376855</v>
      </c>
      <c r="F390" s="45">
        <v>62.61294261294261</v>
      </c>
      <c r="G390" s="106">
        <f t="shared" si="60"/>
        <v>43.1991878012321</v>
      </c>
      <c r="H390" s="87">
        <v>26.47</v>
      </c>
      <c r="I390" s="107">
        <f t="shared" si="61"/>
        <v>26.47</v>
      </c>
      <c r="J390" s="108">
        <f t="shared" si="62"/>
        <v>36.50751268073926</v>
      </c>
      <c r="K390" s="109">
        <v>61.029411764705884</v>
      </c>
      <c r="L390" s="56">
        <v>100</v>
      </c>
      <c r="M390" s="110">
        <f t="shared" si="63"/>
        <v>69.68954248366013</v>
      </c>
      <c r="N390" s="111">
        <v>78.88888888888889</v>
      </c>
      <c r="O390" s="52">
        <v>98.11000000000001</v>
      </c>
      <c r="P390" s="57">
        <v>95.29720038615363</v>
      </c>
      <c r="Q390" s="58" t="s">
        <v>1</v>
      </c>
      <c r="R390" s="106">
        <f t="shared" si="64"/>
        <v>90.70863473974855</v>
      </c>
      <c r="S390" s="109">
        <v>100</v>
      </c>
      <c r="T390" s="52">
        <v>78.12500000000001</v>
      </c>
      <c r="U390" s="52">
        <v>87.5</v>
      </c>
      <c r="V390" s="52">
        <v>94.44961817843173</v>
      </c>
      <c r="W390" s="52">
        <v>15</v>
      </c>
      <c r="X390" s="110">
        <f t="shared" si="69"/>
        <v>80.08745227230396</v>
      </c>
      <c r="Y390" s="112">
        <f t="shared" si="65"/>
        <v>79.74298313797445</v>
      </c>
      <c r="Z390" s="46">
        <v>83.26436781609196</v>
      </c>
      <c r="AA390" s="46">
        <v>86.80555555555556</v>
      </c>
      <c r="AB390" s="46">
        <v>0</v>
      </c>
      <c r="AC390" s="46">
        <v>68.8</v>
      </c>
      <c r="AD390" s="46">
        <v>5.555555555555555</v>
      </c>
      <c r="AE390" s="106">
        <f t="shared" si="66"/>
        <v>51.03380028735632</v>
      </c>
      <c r="AF390" s="69">
        <v>52.63157894736842</v>
      </c>
      <c r="AG390" s="69">
        <v>75</v>
      </c>
      <c r="AH390" s="69">
        <v>58.82352941176471</v>
      </c>
      <c r="AI390" s="69">
        <v>52.336448598130836</v>
      </c>
      <c r="AJ390" s="113">
        <v>59.69788923931599</v>
      </c>
      <c r="AK390" s="114">
        <v>35</v>
      </c>
      <c r="AL390" s="106">
        <f t="shared" si="67"/>
        <v>35</v>
      </c>
      <c r="AM390" s="115">
        <v>50.137463950407636</v>
      </c>
      <c r="AN390" s="116">
        <f t="shared" si="68"/>
        <v>62.21423329025737</v>
      </c>
    </row>
    <row r="391" spans="1:40" ht="15">
      <c r="A391" s="15">
        <v>19585</v>
      </c>
      <c r="B391" s="16" t="s">
        <v>27</v>
      </c>
      <c r="C391" s="16" t="s">
        <v>498</v>
      </c>
      <c r="D391" s="17">
        <v>6</v>
      </c>
      <c r="E391" s="105">
        <v>0</v>
      </c>
      <c r="F391" s="45">
        <v>0</v>
      </c>
      <c r="G391" s="106">
        <f t="shared" si="60"/>
        <v>0</v>
      </c>
      <c r="H391" s="87">
        <v>0</v>
      </c>
      <c r="I391" s="107">
        <f t="shared" si="61"/>
        <v>0</v>
      </c>
      <c r="J391" s="108">
        <f t="shared" si="62"/>
        <v>0</v>
      </c>
      <c r="K391" s="109">
        <v>22.764227642276424</v>
      </c>
      <c r="L391" s="56">
        <v>100</v>
      </c>
      <c r="M391" s="110">
        <f t="shared" si="63"/>
        <v>39.92773261065944</v>
      </c>
      <c r="N391" s="111">
        <v>83.65079365079366</v>
      </c>
      <c r="O391" s="52">
        <v>99.07</v>
      </c>
      <c r="P391" s="57">
        <v>99.54656435298222</v>
      </c>
      <c r="Q391" s="58" t="s">
        <v>1</v>
      </c>
      <c r="R391" s="106">
        <f t="shared" si="64"/>
        <v>94.03031363500784</v>
      </c>
      <c r="S391" s="109">
        <v>86.80555555555554</v>
      </c>
      <c r="T391" s="52">
        <v>72.77777777777779</v>
      </c>
      <c r="U391" s="52">
        <v>100</v>
      </c>
      <c r="V391" s="52">
        <v>0</v>
      </c>
      <c r="W391" s="52">
        <v>15</v>
      </c>
      <c r="X391" s="110">
        <f t="shared" si="69"/>
        <v>66.77083333333333</v>
      </c>
      <c r="Y391" s="112">
        <f t="shared" si="65"/>
        <v>65.83035076970657</v>
      </c>
      <c r="Z391" s="46">
        <v>2.919540229885057</v>
      </c>
      <c r="AA391" s="46">
        <v>51.38888888888889</v>
      </c>
      <c r="AB391" s="46">
        <v>0</v>
      </c>
      <c r="AC391" s="46">
        <v>41.6</v>
      </c>
      <c r="AD391" s="46">
        <v>5.555555555555555</v>
      </c>
      <c r="AE391" s="106">
        <f t="shared" si="66"/>
        <v>19.2069683908046</v>
      </c>
      <c r="AF391" s="69">
        <v>52.63157894736842</v>
      </c>
      <c r="AG391" s="69">
        <v>75</v>
      </c>
      <c r="AH391" s="69">
        <v>52.94117647058824</v>
      </c>
      <c r="AI391" s="69">
        <v>48.598130841121495</v>
      </c>
      <c r="AJ391" s="113">
        <v>57.292721564769536</v>
      </c>
      <c r="AK391" s="114">
        <v>35</v>
      </c>
      <c r="AL391" s="106">
        <f t="shared" si="67"/>
        <v>35</v>
      </c>
      <c r="AM391" s="115">
        <v>32.52177555903433</v>
      </c>
      <c r="AN391" s="116">
        <f t="shared" si="68"/>
        <v>42.67170805256359</v>
      </c>
    </row>
    <row r="392" spans="1:40" ht="15">
      <c r="A392" s="15">
        <v>19622</v>
      </c>
      <c r="B392" s="16" t="s">
        <v>27</v>
      </c>
      <c r="C392" s="16" t="s">
        <v>499</v>
      </c>
      <c r="D392" s="17">
        <v>6</v>
      </c>
      <c r="E392" s="105">
        <v>67.51662094425252</v>
      </c>
      <c r="F392" s="45">
        <v>83.54599104599106</v>
      </c>
      <c r="G392" s="106">
        <f t="shared" si="60"/>
        <v>72.8597443114987</v>
      </c>
      <c r="H392" s="87">
        <v>0</v>
      </c>
      <c r="I392" s="107">
        <f t="shared" si="61"/>
        <v>0</v>
      </c>
      <c r="J392" s="108">
        <f t="shared" si="62"/>
        <v>43.71584658689922</v>
      </c>
      <c r="K392" s="109">
        <v>78.14207650273224</v>
      </c>
      <c r="L392" s="56">
        <v>100</v>
      </c>
      <c r="M392" s="110">
        <f t="shared" si="63"/>
        <v>82.99939283545841</v>
      </c>
      <c r="N392" s="111">
        <v>100</v>
      </c>
      <c r="O392" s="52">
        <v>99.6</v>
      </c>
      <c r="P392" s="57">
        <v>94.93243243243244</v>
      </c>
      <c r="Q392" s="58" t="s">
        <v>1</v>
      </c>
      <c r="R392" s="106">
        <f t="shared" si="64"/>
        <v>98.11611655405406</v>
      </c>
      <c r="S392" s="109">
        <v>93.19444444444444</v>
      </c>
      <c r="T392" s="52">
        <v>81.18055555555554</v>
      </c>
      <c r="U392" s="52">
        <v>93.05553333333334</v>
      </c>
      <c r="V392" s="52">
        <v>0</v>
      </c>
      <c r="W392" s="52">
        <v>25</v>
      </c>
      <c r="X392" s="110">
        <f t="shared" si="69"/>
        <v>69.98263333333334</v>
      </c>
      <c r="Y392" s="112">
        <f t="shared" si="65"/>
        <v>83.67138138472899</v>
      </c>
      <c r="Z392" s="46">
        <v>4.390804597701149</v>
      </c>
      <c r="AA392" s="46">
        <v>33.333333333333336</v>
      </c>
      <c r="AB392" s="46">
        <v>0</v>
      </c>
      <c r="AC392" s="46">
        <v>45.6</v>
      </c>
      <c r="AD392" s="46">
        <v>2.197802197802198</v>
      </c>
      <c r="AE392" s="106">
        <f t="shared" si="66"/>
        <v>16.3097890615132</v>
      </c>
      <c r="AF392" s="69">
        <v>57.89473684210527</v>
      </c>
      <c r="AG392" s="69">
        <v>68.75</v>
      </c>
      <c r="AH392" s="69">
        <v>11.76470588235294</v>
      </c>
      <c r="AI392" s="69">
        <v>0.9345794392523363</v>
      </c>
      <c r="AJ392" s="113">
        <v>34.83600554092763</v>
      </c>
      <c r="AK392" s="114">
        <v>35</v>
      </c>
      <c r="AL392" s="106">
        <f t="shared" si="67"/>
        <v>35</v>
      </c>
      <c r="AM392" s="115">
        <v>24.988155643721075</v>
      </c>
      <c r="AN392" s="116">
        <f t="shared" si="68"/>
        <v>58.07530670286066</v>
      </c>
    </row>
    <row r="393" spans="1:40" ht="15">
      <c r="A393" s="15">
        <v>19693</v>
      </c>
      <c r="B393" s="16" t="s">
        <v>27</v>
      </c>
      <c r="C393" s="16" t="s">
        <v>500</v>
      </c>
      <c r="D393" s="17">
        <v>6</v>
      </c>
      <c r="E393" s="105">
        <v>63.39051846765095</v>
      </c>
      <c r="F393" s="45">
        <v>67.99654049654049</v>
      </c>
      <c r="G393" s="106">
        <f t="shared" si="60"/>
        <v>64.92585914394746</v>
      </c>
      <c r="H393" s="87">
        <v>44.971999999999994</v>
      </c>
      <c r="I393" s="107">
        <f t="shared" si="61"/>
        <v>44.971999999999994</v>
      </c>
      <c r="J393" s="108">
        <f t="shared" si="62"/>
        <v>56.944315486368474</v>
      </c>
      <c r="K393" s="109">
        <v>96.06299212598425</v>
      </c>
      <c r="L393" s="56">
        <v>100</v>
      </c>
      <c r="M393" s="110">
        <f t="shared" si="63"/>
        <v>96.93788276465443</v>
      </c>
      <c r="N393" s="111">
        <v>49.20634920634921</v>
      </c>
      <c r="O393" s="52">
        <v>99.55999999999999</v>
      </c>
      <c r="P393" s="57">
        <v>98.41872232764072</v>
      </c>
      <c r="Q393" s="58" t="s">
        <v>1</v>
      </c>
      <c r="R393" s="106">
        <f t="shared" si="64"/>
        <v>82.34352695476039</v>
      </c>
      <c r="S393" s="109">
        <v>98.61111111111111</v>
      </c>
      <c r="T393" s="52">
        <v>94.82638888888889</v>
      </c>
      <c r="U393" s="52">
        <v>100</v>
      </c>
      <c r="V393" s="52">
        <v>0</v>
      </c>
      <c r="W393" s="52">
        <v>15</v>
      </c>
      <c r="X393" s="110">
        <f t="shared" si="69"/>
        <v>75.234375</v>
      </c>
      <c r="Y393" s="112">
        <f t="shared" si="65"/>
        <v>85.32256642079892</v>
      </c>
      <c r="Z393" s="46">
        <v>8.988505747126437</v>
      </c>
      <c r="AA393" s="46">
        <v>11.111111111111112</v>
      </c>
      <c r="AB393" s="46">
        <v>60</v>
      </c>
      <c r="AC393" s="46">
        <v>63.2</v>
      </c>
      <c r="AD393" s="46">
        <v>5.555555555555555</v>
      </c>
      <c r="AE393" s="106">
        <f t="shared" si="66"/>
        <v>28.47212643678161</v>
      </c>
      <c r="AF393" s="69">
        <v>52.63157894736842</v>
      </c>
      <c r="AG393" s="69">
        <v>75</v>
      </c>
      <c r="AH393" s="69">
        <v>70.58823529411765</v>
      </c>
      <c r="AI393" s="69">
        <v>46.728971962616825</v>
      </c>
      <c r="AJ393" s="113">
        <v>61.23719655102572</v>
      </c>
      <c r="AK393" s="114">
        <v>48.333333333333336</v>
      </c>
      <c r="AL393" s="106">
        <f t="shared" si="67"/>
        <v>48.333333333333336</v>
      </c>
      <c r="AM393" s="115">
        <v>41.181719846557044</v>
      </c>
      <c r="AN393" s="116">
        <f t="shared" si="68"/>
        <v>66.40466226164027</v>
      </c>
    </row>
    <row r="394" spans="1:40" ht="15">
      <c r="A394" s="15">
        <v>19698</v>
      </c>
      <c r="B394" s="16" t="s">
        <v>27</v>
      </c>
      <c r="C394" s="16" t="s">
        <v>501</v>
      </c>
      <c r="D394" s="17">
        <v>5</v>
      </c>
      <c r="E394" s="105">
        <v>52.06976825352507</v>
      </c>
      <c r="F394" s="45">
        <v>80.15466015466016</v>
      </c>
      <c r="G394" s="106">
        <f t="shared" si="60"/>
        <v>61.43139888723677</v>
      </c>
      <c r="H394" s="87">
        <v>0</v>
      </c>
      <c r="I394" s="107">
        <f t="shared" si="61"/>
        <v>0</v>
      </c>
      <c r="J394" s="108">
        <f t="shared" si="62"/>
        <v>36.85883933234206</v>
      </c>
      <c r="K394" s="109">
        <v>74.15929203539822</v>
      </c>
      <c r="L394" s="56">
        <v>100</v>
      </c>
      <c r="M394" s="110">
        <f t="shared" si="63"/>
        <v>79.9016715830875</v>
      </c>
      <c r="N394" s="111">
        <v>68.88888888888889</v>
      </c>
      <c r="O394" s="52">
        <v>99.88000000000001</v>
      </c>
      <c r="P394" s="57">
        <v>98.79676440849343</v>
      </c>
      <c r="Q394" s="58" t="s">
        <v>1</v>
      </c>
      <c r="R394" s="106">
        <f t="shared" si="64"/>
        <v>89.13280825469047</v>
      </c>
      <c r="S394" s="109">
        <v>99.30555555555554</v>
      </c>
      <c r="T394" s="52">
        <v>83.25231481481481</v>
      </c>
      <c r="U394" s="52">
        <v>98.14813333333332</v>
      </c>
      <c r="V394" s="52">
        <v>0</v>
      </c>
      <c r="W394" s="52">
        <v>25</v>
      </c>
      <c r="X394" s="110">
        <f t="shared" si="69"/>
        <v>73.30150092592592</v>
      </c>
      <c r="Y394" s="112">
        <f t="shared" si="65"/>
        <v>80.74358070770874</v>
      </c>
      <c r="Z394" s="46">
        <v>50.04597701149425</v>
      </c>
      <c r="AA394" s="46">
        <v>30.555555555555557</v>
      </c>
      <c r="AB394" s="46">
        <v>0</v>
      </c>
      <c r="AC394" s="46">
        <v>69.6</v>
      </c>
      <c r="AD394" s="46">
        <v>5.319148936170213</v>
      </c>
      <c r="AE394" s="106">
        <f t="shared" si="66"/>
        <v>32.288001345072146</v>
      </c>
      <c r="AF394" s="69">
        <v>57.89473684210527</v>
      </c>
      <c r="AG394" s="69">
        <v>75</v>
      </c>
      <c r="AH394" s="69">
        <v>52.94117647058824</v>
      </c>
      <c r="AI394" s="69">
        <v>51.4018691588785</v>
      </c>
      <c r="AJ394" s="113">
        <v>59.309445617893</v>
      </c>
      <c r="AK394" s="114">
        <v>38.333333333333336</v>
      </c>
      <c r="AL394" s="106">
        <f t="shared" si="67"/>
        <v>38.333333333333336</v>
      </c>
      <c r="AM394" s="115">
        <v>40.70278621547661</v>
      </c>
      <c r="AN394" s="116">
        <f t="shared" si="68"/>
        <v>59.95439408496576</v>
      </c>
    </row>
    <row r="395" spans="1:40" ht="15">
      <c r="A395" s="15">
        <v>19701</v>
      </c>
      <c r="B395" s="16" t="s">
        <v>27</v>
      </c>
      <c r="C395" s="16" t="s">
        <v>502</v>
      </c>
      <c r="D395" s="17">
        <v>6</v>
      </c>
      <c r="E395" s="105">
        <v>63.15581039456155</v>
      </c>
      <c r="F395" s="45">
        <v>92.31786731786733</v>
      </c>
      <c r="G395" s="106">
        <f t="shared" si="60"/>
        <v>72.87649603566348</v>
      </c>
      <c r="H395" s="87">
        <v>0</v>
      </c>
      <c r="I395" s="107">
        <f t="shared" si="61"/>
        <v>0</v>
      </c>
      <c r="J395" s="108">
        <f t="shared" si="62"/>
        <v>43.72589762139808</v>
      </c>
      <c r="K395" s="109">
        <v>82.23938223938224</v>
      </c>
      <c r="L395" s="56">
        <v>100</v>
      </c>
      <c r="M395" s="110">
        <f t="shared" si="63"/>
        <v>86.18618618618618</v>
      </c>
      <c r="N395" s="111">
        <v>58.88888888888889</v>
      </c>
      <c r="O395" s="52">
        <v>99.34</v>
      </c>
      <c r="P395" s="57">
        <v>100</v>
      </c>
      <c r="Q395" s="58" t="s">
        <v>1</v>
      </c>
      <c r="R395" s="106">
        <f t="shared" si="64"/>
        <v>86.02249861111112</v>
      </c>
      <c r="S395" s="109">
        <v>99.30555555555554</v>
      </c>
      <c r="T395" s="52">
        <v>69.79166666666666</v>
      </c>
      <c r="U395" s="52">
        <v>100</v>
      </c>
      <c r="V395" s="52">
        <v>0</v>
      </c>
      <c r="W395" s="52">
        <v>0</v>
      </c>
      <c r="X395" s="110">
        <f t="shared" si="69"/>
        <v>67.27430555555554</v>
      </c>
      <c r="Y395" s="112">
        <f t="shared" si="65"/>
        <v>80.08200436036036</v>
      </c>
      <c r="Z395" s="46">
        <v>39.770114942528735</v>
      </c>
      <c r="AA395" s="46">
        <v>11.111111111111112</v>
      </c>
      <c r="AB395" s="46">
        <v>40</v>
      </c>
      <c r="AC395" s="46">
        <v>32.800000000000004</v>
      </c>
      <c r="AD395" s="46">
        <v>14.444444444444443</v>
      </c>
      <c r="AE395" s="106">
        <f t="shared" si="66"/>
        <v>28.384195402298847</v>
      </c>
      <c r="AF395" s="69">
        <v>89.47368421052632</v>
      </c>
      <c r="AG395" s="69">
        <v>81.25</v>
      </c>
      <c r="AH395" s="69">
        <v>64.70588235294117</v>
      </c>
      <c r="AI395" s="69">
        <v>44.85981308411215</v>
      </c>
      <c r="AJ395" s="113">
        <v>70.0723449118949</v>
      </c>
      <c r="AK395" s="114">
        <v>25</v>
      </c>
      <c r="AL395" s="106">
        <f t="shared" si="67"/>
        <v>25</v>
      </c>
      <c r="AM395" s="115">
        <v>38.824196191064686</v>
      </c>
      <c r="AN395" s="116">
        <f t="shared" si="68"/>
        <v>60.4334405617792</v>
      </c>
    </row>
    <row r="396" spans="1:40" ht="15">
      <c r="A396" s="15">
        <v>19743</v>
      </c>
      <c r="B396" s="16" t="s">
        <v>27</v>
      </c>
      <c r="C396" s="16" t="s">
        <v>503</v>
      </c>
      <c r="D396" s="17">
        <v>6</v>
      </c>
      <c r="E396" s="105">
        <v>39.66987287672662</v>
      </c>
      <c r="F396" s="45">
        <v>76.34666259666261</v>
      </c>
      <c r="G396" s="106">
        <f t="shared" si="60"/>
        <v>51.89546945003862</v>
      </c>
      <c r="H396" s="87">
        <v>45.05</v>
      </c>
      <c r="I396" s="107">
        <f t="shared" si="61"/>
        <v>45.05</v>
      </c>
      <c r="J396" s="108">
        <f t="shared" si="62"/>
        <v>49.15728167002317</v>
      </c>
      <c r="K396" s="109">
        <v>100</v>
      </c>
      <c r="L396" s="56">
        <v>100</v>
      </c>
      <c r="M396" s="110">
        <f t="shared" si="63"/>
        <v>100</v>
      </c>
      <c r="N396" s="111">
        <v>96.47058823529412</v>
      </c>
      <c r="O396" s="52">
        <v>97.97</v>
      </c>
      <c r="P396" s="57">
        <v>99.01768172888016</v>
      </c>
      <c r="Q396" s="58" t="s">
        <v>1</v>
      </c>
      <c r="R396" s="106">
        <f t="shared" si="64"/>
        <v>97.75828618181555</v>
      </c>
      <c r="S396" s="109">
        <v>99.30555555555554</v>
      </c>
      <c r="T396" s="52">
        <v>59.9375</v>
      </c>
      <c r="U396" s="52">
        <v>100</v>
      </c>
      <c r="V396" s="52">
        <v>0</v>
      </c>
      <c r="W396" s="52">
        <v>0</v>
      </c>
      <c r="X396" s="110">
        <f t="shared" si="69"/>
        <v>64.81076388888889</v>
      </c>
      <c r="Y396" s="112">
        <f t="shared" si="65"/>
        <v>88.02209602262542</v>
      </c>
      <c r="Z396" s="46">
        <v>9.425287356321839</v>
      </c>
      <c r="AA396" s="46">
        <v>55.555555555555564</v>
      </c>
      <c r="AB396" s="46">
        <v>0</v>
      </c>
      <c r="AC396" s="46">
        <v>53.6</v>
      </c>
      <c r="AD396" s="46">
        <v>7.777777777777778</v>
      </c>
      <c r="AE396" s="106">
        <f t="shared" si="66"/>
        <v>24.28132183908046</v>
      </c>
      <c r="AF396" s="69">
        <v>52.63157894736842</v>
      </c>
      <c r="AG396" s="69">
        <v>18.75</v>
      </c>
      <c r="AH396" s="69">
        <v>58.82352941176471</v>
      </c>
      <c r="AI396" s="69">
        <v>62.616822429906534</v>
      </c>
      <c r="AJ396" s="113">
        <v>48.20548269725992</v>
      </c>
      <c r="AK396" s="114">
        <v>46.666666666666664</v>
      </c>
      <c r="AL396" s="106">
        <f t="shared" si="67"/>
        <v>46.666666666666664</v>
      </c>
      <c r="AM396" s="115">
        <v>35.138167033445555</v>
      </c>
      <c r="AN396" s="116">
        <f t="shared" si="68"/>
        <v>64.38395445535102</v>
      </c>
    </row>
    <row r="397" spans="1:40" ht="15">
      <c r="A397" s="15">
        <v>19760</v>
      </c>
      <c r="B397" s="16" t="s">
        <v>27</v>
      </c>
      <c r="C397" s="16" t="s">
        <v>504</v>
      </c>
      <c r="D397" s="17">
        <v>6</v>
      </c>
      <c r="E397" s="105">
        <v>78.51224546778084</v>
      </c>
      <c r="F397" s="45">
        <v>67.06654456654458</v>
      </c>
      <c r="G397" s="106">
        <f t="shared" si="60"/>
        <v>74.69701183403542</v>
      </c>
      <c r="H397" s="87">
        <v>0</v>
      </c>
      <c r="I397" s="107">
        <f t="shared" si="61"/>
        <v>0</v>
      </c>
      <c r="J397" s="108">
        <f t="shared" si="62"/>
        <v>44.818207100421255</v>
      </c>
      <c r="K397" s="109">
        <v>89.10891089108911</v>
      </c>
      <c r="L397" s="56">
        <v>100</v>
      </c>
      <c r="M397" s="110">
        <f t="shared" si="63"/>
        <v>91.52915291529152</v>
      </c>
      <c r="N397" s="111">
        <v>84.76190476190476</v>
      </c>
      <c r="O397" s="52">
        <v>99.7</v>
      </c>
      <c r="P397" s="57">
        <v>98.7460815047022</v>
      </c>
      <c r="Q397" s="58" t="s">
        <v>1</v>
      </c>
      <c r="R397" s="106">
        <f t="shared" si="64"/>
        <v>94.34366042506345</v>
      </c>
      <c r="S397" s="109">
        <v>99.16666666666667</v>
      </c>
      <c r="T397" s="52">
        <v>80.37268518518519</v>
      </c>
      <c r="U397" s="52">
        <v>100</v>
      </c>
      <c r="V397" s="52">
        <v>0</v>
      </c>
      <c r="W397" s="52">
        <v>0</v>
      </c>
      <c r="X397" s="110">
        <f t="shared" si="69"/>
        <v>69.88483796296296</v>
      </c>
      <c r="Y397" s="112">
        <f t="shared" si="65"/>
        <v>85.50361453367339</v>
      </c>
      <c r="Z397" s="46">
        <v>54</v>
      </c>
      <c r="AA397" s="46">
        <v>11.111111111111112</v>
      </c>
      <c r="AB397" s="46">
        <v>20</v>
      </c>
      <c r="AC397" s="46">
        <v>40.8</v>
      </c>
      <c r="AD397" s="46">
        <v>24.719101123595504</v>
      </c>
      <c r="AE397" s="106">
        <f t="shared" si="66"/>
        <v>31.61816479400749</v>
      </c>
      <c r="AF397" s="69">
        <v>68.42105263157895</v>
      </c>
      <c r="AG397" s="69">
        <v>75</v>
      </c>
      <c r="AH397" s="69">
        <v>52.94117647058824</v>
      </c>
      <c r="AI397" s="69">
        <v>21.49532710280374</v>
      </c>
      <c r="AJ397" s="113">
        <v>54.46438905124273</v>
      </c>
      <c r="AK397" s="114">
        <v>41.66666666666667</v>
      </c>
      <c r="AL397" s="106">
        <f t="shared" si="67"/>
        <v>41.66666666666667</v>
      </c>
      <c r="AM397" s="115">
        <v>39.72019163713539</v>
      </c>
      <c r="AN397" s="116">
        <f t="shared" si="68"/>
        <v>63.631506178061564</v>
      </c>
    </row>
    <row r="398" spans="1:40" ht="15">
      <c r="A398" s="15">
        <v>19780</v>
      </c>
      <c r="B398" s="16" t="s">
        <v>27</v>
      </c>
      <c r="C398" s="16" t="s">
        <v>505</v>
      </c>
      <c r="D398" s="17">
        <v>6</v>
      </c>
      <c r="E398" s="105">
        <v>30.37580356727363</v>
      </c>
      <c r="F398" s="45">
        <v>93.57549857549857</v>
      </c>
      <c r="G398" s="106">
        <f t="shared" si="60"/>
        <v>51.442368570015276</v>
      </c>
      <c r="H398" s="87">
        <v>0</v>
      </c>
      <c r="I398" s="107">
        <f t="shared" si="61"/>
        <v>0</v>
      </c>
      <c r="J398" s="108">
        <f t="shared" si="62"/>
        <v>30.865421142009165</v>
      </c>
      <c r="K398" s="109">
        <v>87.84530386740332</v>
      </c>
      <c r="L398" s="56">
        <v>100</v>
      </c>
      <c r="M398" s="110">
        <f t="shared" si="63"/>
        <v>90.54634745242481</v>
      </c>
      <c r="N398" s="111">
        <v>94.44444444444446</v>
      </c>
      <c r="O398" s="52">
        <v>99.03999999999999</v>
      </c>
      <c r="P398" s="57">
        <v>99.82676483326115</v>
      </c>
      <c r="Q398" s="58" t="s">
        <v>1</v>
      </c>
      <c r="R398" s="106">
        <f t="shared" si="64"/>
        <v>97.70929659063569</v>
      </c>
      <c r="S398" s="109">
        <v>99.30555555555554</v>
      </c>
      <c r="T398" s="52">
        <v>71.65110352610353</v>
      </c>
      <c r="U398" s="52">
        <v>87.49998333333333</v>
      </c>
      <c r="V398" s="52">
        <v>0</v>
      </c>
      <c r="W398" s="52">
        <v>15</v>
      </c>
      <c r="X398" s="110">
        <f t="shared" si="69"/>
        <v>66.4891606037481</v>
      </c>
      <c r="Y398" s="112">
        <f t="shared" si="65"/>
        <v>85.14019138507574</v>
      </c>
      <c r="Z398" s="46">
        <v>39.12643678160919</v>
      </c>
      <c r="AA398" s="46">
        <v>39.583333333333336</v>
      </c>
      <c r="AB398" s="46">
        <v>0</v>
      </c>
      <c r="AC398" s="46">
        <v>44</v>
      </c>
      <c r="AD398" s="46">
        <v>5.555555555555555</v>
      </c>
      <c r="AE398" s="106">
        <f t="shared" si="66"/>
        <v>26.495150862068964</v>
      </c>
      <c r="AF398" s="69">
        <v>63.1578947368421</v>
      </c>
      <c r="AG398" s="69">
        <v>68.75</v>
      </c>
      <c r="AH398" s="69">
        <v>58.82352941176471</v>
      </c>
      <c r="AI398" s="69">
        <v>39.25233644859813</v>
      </c>
      <c r="AJ398" s="113">
        <v>57.49594014930124</v>
      </c>
      <c r="AK398" s="114">
        <v>30</v>
      </c>
      <c r="AL398" s="106">
        <f t="shared" si="67"/>
        <v>30</v>
      </c>
      <c r="AM398" s="115">
        <v>35.46299783291711</v>
      </c>
      <c r="AN398" s="116">
        <f t="shared" si="68"/>
        <v>59.382079270814835</v>
      </c>
    </row>
    <row r="399" spans="1:40" ht="15">
      <c r="A399" s="15">
        <v>19785</v>
      </c>
      <c r="B399" s="16" t="s">
        <v>27</v>
      </c>
      <c r="C399" s="16" t="s">
        <v>506</v>
      </c>
      <c r="D399" s="17">
        <v>6</v>
      </c>
      <c r="E399" s="105">
        <v>75.64607972185104</v>
      </c>
      <c r="F399" s="45">
        <v>79.13817663817665</v>
      </c>
      <c r="G399" s="106">
        <f t="shared" si="60"/>
        <v>76.8101120272929</v>
      </c>
      <c r="H399" s="87">
        <v>0</v>
      </c>
      <c r="I399" s="107">
        <f t="shared" si="61"/>
        <v>0</v>
      </c>
      <c r="J399" s="108">
        <f t="shared" si="62"/>
        <v>46.08606721637574</v>
      </c>
      <c r="K399" s="109">
        <v>91.66666666666666</v>
      </c>
      <c r="L399" s="56">
        <v>100</v>
      </c>
      <c r="M399" s="110">
        <f t="shared" si="63"/>
        <v>93.5185185185185</v>
      </c>
      <c r="N399" s="111">
        <v>96.5217391304348</v>
      </c>
      <c r="O399" s="52">
        <v>99.79</v>
      </c>
      <c r="P399" s="57">
        <v>93.74517374517374</v>
      </c>
      <c r="Q399" s="58" t="s">
        <v>1</v>
      </c>
      <c r="R399" s="106">
        <f t="shared" si="64"/>
        <v>96.62520910168709</v>
      </c>
      <c r="S399" s="109">
        <v>97.22222222222221</v>
      </c>
      <c r="T399" s="52">
        <v>72.73148148148148</v>
      </c>
      <c r="U399" s="52">
        <v>100</v>
      </c>
      <c r="V399" s="52">
        <v>0</v>
      </c>
      <c r="W399" s="52">
        <v>25</v>
      </c>
      <c r="X399" s="110">
        <f t="shared" si="69"/>
        <v>70.61342592592592</v>
      </c>
      <c r="Y399" s="112">
        <f t="shared" si="65"/>
        <v>87.18302987550283</v>
      </c>
      <c r="Z399" s="46">
        <v>17.471264367816094</v>
      </c>
      <c r="AA399" s="46">
        <v>33.333333333333336</v>
      </c>
      <c r="AB399" s="46">
        <v>20</v>
      </c>
      <c r="AC399" s="46">
        <v>48.8</v>
      </c>
      <c r="AD399" s="46">
        <v>5.555555555555555</v>
      </c>
      <c r="AE399" s="106">
        <f t="shared" si="66"/>
        <v>24.55948275862069</v>
      </c>
      <c r="AF399" s="69">
        <v>68.42105263157895</v>
      </c>
      <c r="AG399" s="69">
        <v>75</v>
      </c>
      <c r="AH399" s="69">
        <v>64.70588235294117</v>
      </c>
      <c r="AI399" s="69">
        <v>33.64485981308411</v>
      </c>
      <c r="AJ399" s="113">
        <v>60.44294869940106</v>
      </c>
      <c r="AK399" s="114">
        <v>48.333333333333336</v>
      </c>
      <c r="AL399" s="106">
        <f t="shared" si="67"/>
        <v>48.333333333333336</v>
      </c>
      <c r="AM399" s="115">
        <v>38.88317712443798</v>
      </c>
      <c r="AN399" s="116">
        <f t="shared" si="68"/>
        <v>64.47368151835795</v>
      </c>
    </row>
    <row r="400" spans="1:40" ht="15">
      <c r="A400" s="15">
        <v>19807</v>
      </c>
      <c r="B400" s="16" t="s">
        <v>27</v>
      </c>
      <c r="C400" s="16" t="s">
        <v>507</v>
      </c>
      <c r="D400" s="17">
        <v>6</v>
      </c>
      <c r="E400" s="105">
        <v>72.23146461213611</v>
      </c>
      <c r="F400" s="45">
        <v>76.25457875457876</v>
      </c>
      <c r="G400" s="106">
        <f t="shared" si="60"/>
        <v>73.57250265961699</v>
      </c>
      <c r="H400" s="87">
        <v>59.452</v>
      </c>
      <c r="I400" s="107">
        <f t="shared" si="61"/>
        <v>59.452</v>
      </c>
      <c r="J400" s="108">
        <f t="shared" si="62"/>
        <v>67.92430159577019</v>
      </c>
      <c r="K400" s="109">
        <v>99.581589958159</v>
      </c>
      <c r="L400" s="56">
        <v>0</v>
      </c>
      <c r="M400" s="110">
        <f t="shared" si="63"/>
        <v>77.45234774523477</v>
      </c>
      <c r="N400" s="111">
        <v>90.95238095238095</v>
      </c>
      <c r="O400" s="52">
        <v>99.63999999999999</v>
      </c>
      <c r="P400" s="57">
        <v>97.48261013580655</v>
      </c>
      <c r="Q400" s="58">
        <v>100</v>
      </c>
      <c r="R400" s="106">
        <f t="shared" si="64"/>
        <v>97.01874777204688</v>
      </c>
      <c r="S400" s="109">
        <v>98.61111111111111</v>
      </c>
      <c r="T400" s="52">
        <v>76.2361111111111</v>
      </c>
      <c r="U400" s="52">
        <v>100</v>
      </c>
      <c r="V400" s="52">
        <v>0</v>
      </c>
      <c r="W400" s="52">
        <v>15</v>
      </c>
      <c r="X400" s="110">
        <f t="shared" si="69"/>
        <v>70.58680555555556</v>
      </c>
      <c r="Y400" s="112">
        <f t="shared" si="65"/>
        <v>81.51662225311729</v>
      </c>
      <c r="Z400" s="46">
        <v>23.01149425287356</v>
      </c>
      <c r="AA400" s="46">
        <v>47.22222222222223</v>
      </c>
      <c r="AB400" s="46">
        <v>0</v>
      </c>
      <c r="AC400" s="46">
        <v>58.4</v>
      </c>
      <c r="AD400" s="46">
        <v>8.88888888888889</v>
      </c>
      <c r="AE400" s="106">
        <f t="shared" si="66"/>
        <v>27.223706896551725</v>
      </c>
      <c r="AF400" s="69">
        <v>63.1578947368421</v>
      </c>
      <c r="AG400" s="69">
        <v>81.25</v>
      </c>
      <c r="AH400" s="69">
        <v>70.58823529411765</v>
      </c>
      <c r="AI400" s="69">
        <v>40.18691588785047</v>
      </c>
      <c r="AJ400" s="113">
        <v>63.795761479702556</v>
      </c>
      <c r="AK400" s="114">
        <v>35</v>
      </c>
      <c r="AL400" s="106">
        <f t="shared" si="67"/>
        <v>35</v>
      </c>
      <c r="AM400" s="115">
        <v>38.5315134060816</v>
      </c>
      <c r="AN400" s="116">
        <f t="shared" si="68"/>
        <v>65.90262546753716</v>
      </c>
    </row>
    <row r="401" spans="1:40" ht="15">
      <c r="A401" s="15">
        <v>19809</v>
      </c>
      <c r="B401" s="16" t="s">
        <v>27</v>
      </c>
      <c r="C401" s="16" t="s">
        <v>508</v>
      </c>
      <c r="D401" s="17">
        <v>6</v>
      </c>
      <c r="E401" s="105">
        <v>0</v>
      </c>
      <c r="F401" s="45">
        <v>0</v>
      </c>
      <c r="G401" s="106">
        <f t="shared" si="60"/>
        <v>0</v>
      </c>
      <c r="H401" s="87">
        <v>0</v>
      </c>
      <c r="I401" s="107">
        <f t="shared" si="61"/>
        <v>0</v>
      </c>
      <c r="J401" s="108">
        <f t="shared" si="62"/>
        <v>0</v>
      </c>
      <c r="K401" s="109">
        <v>1.4814814814814836</v>
      </c>
      <c r="L401" s="56">
        <v>0</v>
      </c>
      <c r="M401" s="110">
        <f t="shared" si="63"/>
        <v>1.1522633744855983</v>
      </c>
      <c r="N401" s="111">
        <v>78.0952380952381</v>
      </c>
      <c r="O401" s="52">
        <v>98.17999999999999</v>
      </c>
      <c r="P401" s="57">
        <v>98.98320575802582</v>
      </c>
      <c r="Q401" s="58" t="s">
        <v>1</v>
      </c>
      <c r="R401" s="106">
        <f t="shared" si="64"/>
        <v>91.69546910861854</v>
      </c>
      <c r="S401" s="109">
        <v>98.61111111111111</v>
      </c>
      <c r="T401" s="52">
        <v>75.16666666666666</v>
      </c>
      <c r="U401" s="52">
        <v>100</v>
      </c>
      <c r="V401" s="52">
        <v>0</v>
      </c>
      <c r="W401" s="52">
        <v>0</v>
      </c>
      <c r="X401" s="110">
        <f t="shared" si="69"/>
        <v>68.44444444444444</v>
      </c>
      <c r="Y401" s="112">
        <f t="shared" si="65"/>
        <v>51.659587151794966</v>
      </c>
      <c r="Z401" s="46">
        <v>46.11494252873563</v>
      </c>
      <c r="AA401" s="46">
        <v>75.69444444444446</v>
      </c>
      <c r="AB401" s="46">
        <v>0</v>
      </c>
      <c r="AC401" s="46">
        <v>41.6</v>
      </c>
      <c r="AD401" s="46">
        <v>5.555555555555555</v>
      </c>
      <c r="AE401" s="106">
        <f t="shared" si="66"/>
        <v>34.563110632183914</v>
      </c>
      <c r="AF401" s="69">
        <v>47.368421052631575</v>
      </c>
      <c r="AG401" s="69">
        <v>43.75</v>
      </c>
      <c r="AH401" s="69">
        <v>35.294117647058826</v>
      </c>
      <c r="AI401" s="69">
        <v>24.299065420560748</v>
      </c>
      <c r="AJ401" s="113">
        <v>37.677901030062785</v>
      </c>
      <c r="AK401" s="114">
        <v>20</v>
      </c>
      <c r="AL401" s="106">
        <f t="shared" si="67"/>
        <v>20</v>
      </c>
      <c r="AM401" s="115">
        <v>32.481099278514826</v>
      </c>
      <c r="AN401" s="116">
        <f t="shared" si="68"/>
        <v>35.57412335945193</v>
      </c>
    </row>
    <row r="402" spans="1:40" ht="15">
      <c r="A402" s="15">
        <v>19821</v>
      </c>
      <c r="B402" s="16" t="s">
        <v>27</v>
      </c>
      <c r="C402" s="16" t="s">
        <v>509</v>
      </c>
      <c r="D402" s="17">
        <v>6</v>
      </c>
      <c r="E402" s="105">
        <v>51.4655596375454</v>
      </c>
      <c r="F402" s="45">
        <v>70.83638583638584</v>
      </c>
      <c r="G402" s="106">
        <f t="shared" si="60"/>
        <v>57.922501703825546</v>
      </c>
      <c r="H402" s="87">
        <v>9.07</v>
      </c>
      <c r="I402" s="107">
        <f t="shared" si="61"/>
        <v>9.07</v>
      </c>
      <c r="J402" s="108">
        <f t="shared" si="62"/>
        <v>38.381501022295325</v>
      </c>
      <c r="K402" s="109">
        <v>72.6457399103139</v>
      </c>
      <c r="L402" s="56">
        <v>100</v>
      </c>
      <c r="M402" s="110">
        <f t="shared" si="63"/>
        <v>78.7244643746886</v>
      </c>
      <c r="N402" s="111">
        <v>80.99378881987579</v>
      </c>
      <c r="O402" s="52">
        <v>99.31</v>
      </c>
      <c r="P402" s="57">
        <v>99.73073470957814</v>
      </c>
      <c r="Q402" s="58" t="s">
        <v>1</v>
      </c>
      <c r="R402" s="106">
        <f t="shared" si="64"/>
        <v>93.28650065074935</v>
      </c>
      <c r="S402" s="109">
        <v>99.30555555555554</v>
      </c>
      <c r="T402" s="52">
        <v>77.31481481481481</v>
      </c>
      <c r="U402" s="52">
        <v>98.61110000000001</v>
      </c>
      <c r="V402" s="52">
        <v>0</v>
      </c>
      <c r="W402" s="52">
        <v>0</v>
      </c>
      <c r="X402" s="110">
        <f t="shared" si="69"/>
        <v>68.80786759259259</v>
      </c>
      <c r="Y402" s="112">
        <f t="shared" si="65"/>
        <v>80.21100501275731</v>
      </c>
      <c r="Z402" s="46">
        <v>8.666666666666666</v>
      </c>
      <c r="AA402" s="46">
        <v>33.333333333333336</v>
      </c>
      <c r="AB402" s="46">
        <v>0</v>
      </c>
      <c r="AC402" s="46">
        <v>68</v>
      </c>
      <c r="AD402" s="46">
        <v>13.333333333333334</v>
      </c>
      <c r="AE402" s="106">
        <f t="shared" si="66"/>
        <v>23.666666666666664</v>
      </c>
      <c r="AF402" s="69">
        <v>26.31578947368421</v>
      </c>
      <c r="AG402" s="69">
        <v>68.75</v>
      </c>
      <c r="AH402" s="69">
        <v>58.82352941176471</v>
      </c>
      <c r="AI402" s="69">
        <v>55.140186915887845</v>
      </c>
      <c r="AJ402" s="113">
        <v>52.25737645033419</v>
      </c>
      <c r="AK402" s="114">
        <v>41.66666666666667</v>
      </c>
      <c r="AL402" s="106">
        <f t="shared" si="67"/>
        <v>41.66666666666667</v>
      </c>
      <c r="AM402" s="115">
        <v>34.89085594231134</v>
      </c>
      <c r="AN402" s="116">
        <f t="shared" si="68"/>
        <v>58.24905949353113</v>
      </c>
    </row>
    <row r="403" spans="1:40" ht="15">
      <c r="A403" s="15">
        <v>19824</v>
      </c>
      <c r="B403" s="16" t="s">
        <v>27</v>
      </c>
      <c r="C403" s="16" t="s">
        <v>510</v>
      </c>
      <c r="D403" s="17">
        <v>6</v>
      </c>
      <c r="E403" s="105">
        <v>47.42401954789381</v>
      </c>
      <c r="F403" s="45">
        <v>73.54700854700855</v>
      </c>
      <c r="G403" s="106">
        <f t="shared" si="60"/>
        <v>56.13168254759872</v>
      </c>
      <c r="H403" s="87">
        <v>56.472</v>
      </c>
      <c r="I403" s="107">
        <f t="shared" si="61"/>
        <v>56.472</v>
      </c>
      <c r="J403" s="108">
        <f t="shared" si="62"/>
        <v>56.26780952855924</v>
      </c>
      <c r="K403" s="109">
        <v>100</v>
      </c>
      <c r="L403" s="56">
        <v>100</v>
      </c>
      <c r="M403" s="110">
        <f t="shared" si="63"/>
        <v>100</v>
      </c>
      <c r="N403" s="111">
        <v>85.87301587301587</v>
      </c>
      <c r="O403" s="52">
        <v>99.57000000000001</v>
      </c>
      <c r="P403" s="57">
        <v>99.55476402493322</v>
      </c>
      <c r="Q403" s="58" t="s">
        <v>1</v>
      </c>
      <c r="R403" s="106">
        <f t="shared" si="64"/>
        <v>94.9398854285043</v>
      </c>
      <c r="S403" s="109">
        <v>91.11111111111111</v>
      </c>
      <c r="T403" s="52">
        <v>60.22817460317461</v>
      </c>
      <c r="U403" s="52">
        <v>100</v>
      </c>
      <c r="V403" s="52">
        <v>0</v>
      </c>
      <c r="W403" s="52">
        <v>25</v>
      </c>
      <c r="X403" s="110">
        <f t="shared" si="69"/>
        <v>65.95982142857143</v>
      </c>
      <c r="Y403" s="112">
        <f t="shared" si="65"/>
        <v>87.48790619426424</v>
      </c>
      <c r="Z403" s="46">
        <v>45.51724137931035</v>
      </c>
      <c r="AA403" s="46">
        <v>63.88888888888889</v>
      </c>
      <c r="AB403" s="46">
        <v>40</v>
      </c>
      <c r="AC403" s="46">
        <v>69.6</v>
      </c>
      <c r="AD403" s="46">
        <v>31.76470588235294</v>
      </c>
      <c r="AE403" s="106">
        <f t="shared" si="66"/>
        <v>49.86435936443543</v>
      </c>
      <c r="AF403" s="69">
        <v>52.63157894736842</v>
      </c>
      <c r="AG403" s="69">
        <v>6.25</v>
      </c>
      <c r="AH403" s="69">
        <v>5.88235294117647</v>
      </c>
      <c r="AI403" s="69">
        <v>60.747663551401864</v>
      </c>
      <c r="AJ403" s="113">
        <v>31.377898859986686</v>
      </c>
      <c r="AK403" s="114">
        <v>45</v>
      </c>
      <c r="AL403" s="106">
        <f t="shared" si="67"/>
        <v>45</v>
      </c>
      <c r="AM403" s="115">
        <v>43.96176469036201</v>
      </c>
      <c r="AN403" s="116">
        <f t="shared" si="68"/>
        <v>68.18604440995257</v>
      </c>
    </row>
    <row r="404" spans="1:40" ht="15">
      <c r="A404" s="15">
        <v>19845</v>
      </c>
      <c r="B404" s="16" t="s">
        <v>27</v>
      </c>
      <c r="C404" s="16" t="s">
        <v>511</v>
      </c>
      <c r="D404" s="17">
        <v>6</v>
      </c>
      <c r="E404" s="105">
        <v>59.2966517753269</v>
      </c>
      <c r="F404" s="45">
        <v>90.22792022792024</v>
      </c>
      <c r="G404" s="106">
        <f t="shared" si="60"/>
        <v>69.60707459285801</v>
      </c>
      <c r="H404" s="87">
        <v>17.036</v>
      </c>
      <c r="I404" s="107">
        <f t="shared" si="61"/>
        <v>17.036</v>
      </c>
      <c r="J404" s="108">
        <f t="shared" si="62"/>
        <v>48.578644755714805</v>
      </c>
      <c r="K404" s="109">
        <v>49.838187702265365</v>
      </c>
      <c r="L404" s="56">
        <v>100</v>
      </c>
      <c r="M404" s="110">
        <f t="shared" si="63"/>
        <v>60.98525710176195</v>
      </c>
      <c r="N404" s="111">
        <v>97.14285714285714</v>
      </c>
      <c r="O404" s="52">
        <v>99.01</v>
      </c>
      <c r="P404" s="57">
        <v>95.42690342982243</v>
      </c>
      <c r="Q404" s="58" t="s">
        <v>1</v>
      </c>
      <c r="R404" s="106">
        <f t="shared" si="64"/>
        <v>97.13250774077389</v>
      </c>
      <c r="S404" s="109">
        <v>100</v>
      </c>
      <c r="T404" s="52">
        <v>85.41666666666666</v>
      </c>
      <c r="U404" s="52">
        <v>92.59258333333332</v>
      </c>
      <c r="V404" s="52">
        <v>0</v>
      </c>
      <c r="W404" s="52">
        <v>15</v>
      </c>
      <c r="X404" s="110">
        <f t="shared" si="69"/>
        <v>71.37731249999999</v>
      </c>
      <c r="Y404" s="112">
        <f t="shared" si="65"/>
        <v>75.87783503368195</v>
      </c>
      <c r="Z404" s="46">
        <v>5.632183908045977</v>
      </c>
      <c r="AA404" s="46">
        <v>11.111111111111112</v>
      </c>
      <c r="AB404" s="46">
        <v>0</v>
      </c>
      <c r="AC404" s="46">
        <v>64</v>
      </c>
      <c r="AD404" s="46">
        <v>5.555555555555555</v>
      </c>
      <c r="AE404" s="106">
        <f t="shared" si="66"/>
        <v>16.533045977011493</v>
      </c>
      <c r="AF404" s="69">
        <v>63.1578947368421</v>
      </c>
      <c r="AG404" s="69">
        <v>75</v>
      </c>
      <c r="AH404" s="69">
        <v>58.82352941176471</v>
      </c>
      <c r="AI404" s="69">
        <v>17.75700934579439</v>
      </c>
      <c r="AJ404" s="113">
        <v>53.684608373600305</v>
      </c>
      <c r="AK404" s="114">
        <v>25</v>
      </c>
      <c r="AL404" s="106">
        <f t="shared" si="67"/>
        <v>25</v>
      </c>
      <c r="AM404" s="115">
        <v>28.13352008736621</v>
      </c>
      <c r="AN404" s="116">
        <f t="shared" si="68"/>
        <v>56.0947024941938</v>
      </c>
    </row>
    <row r="405" spans="1:40" ht="15">
      <c r="A405" s="15">
        <v>20001</v>
      </c>
      <c r="B405" s="16" t="s">
        <v>24</v>
      </c>
      <c r="C405" s="16" t="s">
        <v>512</v>
      </c>
      <c r="D405" s="17">
        <v>3</v>
      </c>
      <c r="E405" s="105">
        <v>47.120975829293464</v>
      </c>
      <c r="F405" s="45">
        <v>78.4508547008547</v>
      </c>
      <c r="G405" s="106">
        <f t="shared" si="60"/>
        <v>57.56426878648054</v>
      </c>
      <c r="H405" s="87">
        <v>20.38</v>
      </c>
      <c r="I405" s="107">
        <f t="shared" si="61"/>
        <v>20.38</v>
      </c>
      <c r="J405" s="108">
        <f t="shared" si="62"/>
        <v>42.69056127188832</v>
      </c>
      <c r="K405" s="109">
        <v>95.1219512195122</v>
      </c>
      <c r="L405" s="56">
        <v>100</v>
      </c>
      <c r="M405" s="110">
        <f t="shared" si="63"/>
        <v>96.20596205962059</v>
      </c>
      <c r="N405" s="111">
        <v>83.65079365079366</v>
      </c>
      <c r="O405" s="52">
        <v>98.63</v>
      </c>
      <c r="P405" s="57">
        <v>95.31552902765024</v>
      </c>
      <c r="Q405" s="58">
        <v>100</v>
      </c>
      <c r="R405" s="106">
        <f t="shared" si="64"/>
        <v>94.39908066961098</v>
      </c>
      <c r="S405" s="109">
        <v>92.22222222222221</v>
      </c>
      <c r="T405" s="52">
        <v>82.12962962962962</v>
      </c>
      <c r="U405" s="52">
        <v>100</v>
      </c>
      <c r="V405" s="52">
        <v>0</v>
      </c>
      <c r="W405" s="52">
        <v>25</v>
      </c>
      <c r="X405" s="110">
        <f t="shared" si="69"/>
        <v>71.71296296296296</v>
      </c>
      <c r="Y405" s="112">
        <f t="shared" si="65"/>
        <v>87.79000030388708</v>
      </c>
      <c r="Z405" s="46">
        <v>98.66666666666667</v>
      </c>
      <c r="AA405" s="46">
        <v>66.66666666666667</v>
      </c>
      <c r="AB405" s="46">
        <v>100</v>
      </c>
      <c r="AC405" s="46">
        <v>65.60000000000001</v>
      </c>
      <c r="AD405" s="46">
        <v>71.09375</v>
      </c>
      <c r="AE405" s="106">
        <f t="shared" si="66"/>
        <v>81.54674479166667</v>
      </c>
      <c r="AF405" s="69">
        <v>52.63157894736842</v>
      </c>
      <c r="AG405" s="69">
        <v>75</v>
      </c>
      <c r="AH405" s="69">
        <v>47.05882352941176</v>
      </c>
      <c r="AI405" s="69">
        <v>48.598130841121495</v>
      </c>
      <c r="AJ405" s="113">
        <v>55.82213332947542</v>
      </c>
      <c r="AK405" s="114">
        <v>51.66666666666667</v>
      </c>
      <c r="AL405" s="106">
        <f t="shared" si="67"/>
        <v>51.66666666666667</v>
      </c>
      <c r="AM405" s="115">
        <v>68.71083277674902</v>
      </c>
      <c r="AN405" s="116">
        <f t="shared" si="68"/>
        <v>73.04636223934591</v>
      </c>
    </row>
    <row r="406" spans="1:40" ht="15">
      <c r="A406" s="15">
        <v>20011</v>
      </c>
      <c r="B406" s="16" t="s">
        <v>24</v>
      </c>
      <c r="C406" s="16" t="s">
        <v>513</v>
      </c>
      <c r="D406" s="17">
        <v>4</v>
      </c>
      <c r="E406" s="105">
        <v>36.06372592183125</v>
      </c>
      <c r="F406" s="45">
        <v>75.24827024827026</v>
      </c>
      <c r="G406" s="106">
        <f t="shared" si="60"/>
        <v>49.125240697310915</v>
      </c>
      <c r="H406" s="87">
        <v>16.02</v>
      </c>
      <c r="I406" s="107">
        <f t="shared" si="61"/>
        <v>16.02</v>
      </c>
      <c r="J406" s="108">
        <f t="shared" si="62"/>
        <v>35.88314441838655</v>
      </c>
      <c r="K406" s="109">
        <v>94.17989417989419</v>
      </c>
      <c r="L406" s="56">
        <v>100</v>
      </c>
      <c r="M406" s="110">
        <f t="shared" si="63"/>
        <v>95.4732510288066</v>
      </c>
      <c r="N406" s="111">
        <v>100</v>
      </c>
      <c r="O406" s="52">
        <v>98.82</v>
      </c>
      <c r="P406" s="57">
        <v>95.77785149030944</v>
      </c>
      <c r="Q406" s="58">
        <v>100</v>
      </c>
      <c r="R406" s="106">
        <f t="shared" si="64"/>
        <v>98.64946287257736</v>
      </c>
      <c r="S406" s="109">
        <v>86.80555555555554</v>
      </c>
      <c r="T406" s="52">
        <v>65.47222222222223</v>
      </c>
      <c r="U406" s="52">
        <v>81.48146666666666</v>
      </c>
      <c r="V406" s="52">
        <v>0</v>
      </c>
      <c r="W406" s="52">
        <v>25</v>
      </c>
      <c r="X406" s="110">
        <f t="shared" si="69"/>
        <v>61.56481111111111</v>
      </c>
      <c r="Y406" s="112">
        <f t="shared" si="65"/>
        <v>85.63893804515068</v>
      </c>
      <c r="Z406" s="46">
        <v>5.747126436781609</v>
      </c>
      <c r="AA406" s="46">
        <v>11.111111111111112</v>
      </c>
      <c r="AB406" s="46">
        <v>60</v>
      </c>
      <c r="AC406" s="46">
        <v>49.6</v>
      </c>
      <c r="AD406" s="46">
        <v>13.953488372093023</v>
      </c>
      <c r="AE406" s="106">
        <f t="shared" si="66"/>
        <v>26.686394012296176</v>
      </c>
      <c r="AF406" s="69">
        <v>68.42105263157895</v>
      </c>
      <c r="AG406" s="69">
        <v>75</v>
      </c>
      <c r="AH406" s="69">
        <v>64.70588235294117</v>
      </c>
      <c r="AI406" s="69">
        <v>48.598130841121495</v>
      </c>
      <c r="AJ406" s="113">
        <v>64.1812664564104</v>
      </c>
      <c r="AK406" s="114">
        <v>45</v>
      </c>
      <c r="AL406" s="106">
        <f t="shared" si="67"/>
        <v>45</v>
      </c>
      <c r="AM406" s="115">
        <v>40.34774786160074</v>
      </c>
      <c r="AN406" s="116">
        <f t="shared" si="68"/>
        <v>62.10042226473287</v>
      </c>
    </row>
    <row r="407" spans="1:40" ht="15">
      <c r="A407" s="15">
        <v>20013</v>
      </c>
      <c r="B407" s="16" t="s">
        <v>24</v>
      </c>
      <c r="C407" s="16" t="s">
        <v>514</v>
      </c>
      <c r="D407" s="17">
        <v>4</v>
      </c>
      <c r="E407" s="105">
        <v>33.195191948641934</v>
      </c>
      <c r="F407" s="45">
        <v>60.81654456654457</v>
      </c>
      <c r="G407" s="106">
        <f t="shared" si="60"/>
        <v>42.402309487942816</v>
      </c>
      <c r="H407" s="87">
        <v>36.949999999999996</v>
      </c>
      <c r="I407" s="107">
        <f t="shared" si="61"/>
        <v>36.949999999999996</v>
      </c>
      <c r="J407" s="108">
        <f t="shared" si="62"/>
        <v>40.221385692765686</v>
      </c>
      <c r="K407" s="109">
        <v>97.6063829787234</v>
      </c>
      <c r="L407" s="56">
        <v>100</v>
      </c>
      <c r="M407" s="110">
        <f t="shared" si="63"/>
        <v>98.13829787234042</v>
      </c>
      <c r="N407" s="111">
        <v>100</v>
      </c>
      <c r="O407" s="52">
        <v>98.94</v>
      </c>
      <c r="P407" s="57">
        <v>88.03538993379036</v>
      </c>
      <c r="Q407" s="58">
        <v>100</v>
      </c>
      <c r="R407" s="106">
        <f t="shared" si="64"/>
        <v>96.74384748344758</v>
      </c>
      <c r="S407" s="109">
        <v>92.5</v>
      </c>
      <c r="T407" s="52">
        <v>80.19939526847422</v>
      </c>
      <c r="U407" s="52">
        <v>100</v>
      </c>
      <c r="V407" s="52">
        <v>0</v>
      </c>
      <c r="W407" s="52">
        <v>25</v>
      </c>
      <c r="X407" s="110">
        <f t="shared" si="69"/>
        <v>71.29984881711856</v>
      </c>
      <c r="Y407" s="112">
        <f t="shared" si="65"/>
        <v>89.10377005022372</v>
      </c>
      <c r="Z407" s="46">
        <v>82.98850574712644</v>
      </c>
      <c r="AA407" s="46">
        <v>33.333333333333336</v>
      </c>
      <c r="AB407" s="46">
        <v>0</v>
      </c>
      <c r="AC407" s="46">
        <v>69.6</v>
      </c>
      <c r="AD407" s="46">
        <v>72.72727272727273</v>
      </c>
      <c r="AE407" s="106">
        <f t="shared" si="66"/>
        <v>53.68349007314525</v>
      </c>
      <c r="AF407" s="69">
        <v>68.42105263157895</v>
      </c>
      <c r="AG407" s="69">
        <v>75</v>
      </c>
      <c r="AH407" s="69">
        <v>70.58823529411765</v>
      </c>
      <c r="AI407" s="69">
        <v>54.20560747663551</v>
      </c>
      <c r="AJ407" s="113">
        <v>67.05372385058303</v>
      </c>
      <c r="AK407" s="114">
        <v>45</v>
      </c>
      <c r="AL407" s="106">
        <f t="shared" si="67"/>
        <v>45</v>
      </c>
      <c r="AM407" s="115">
        <v>55.512187732499605</v>
      </c>
      <c r="AN407" s="116">
        <f t="shared" si="68"/>
        <v>69.24981848341488</v>
      </c>
    </row>
    <row r="408" spans="1:40" ht="15">
      <c r="A408" s="15">
        <v>20032</v>
      </c>
      <c r="B408" s="16" t="s">
        <v>24</v>
      </c>
      <c r="C408" s="16" t="s">
        <v>515</v>
      </c>
      <c r="D408" s="17">
        <v>6</v>
      </c>
      <c r="E408" s="105">
        <v>52.13191607841986</v>
      </c>
      <c r="F408" s="45">
        <v>73.72405372405372</v>
      </c>
      <c r="G408" s="106">
        <f t="shared" si="60"/>
        <v>59.32929529363115</v>
      </c>
      <c r="H408" s="87">
        <v>0</v>
      </c>
      <c r="I408" s="107">
        <f t="shared" si="61"/>
        <v>0</v>
      </c>
      <c r="J408" s="108">
        <f t="shared" si="62"/>
        <v>35.59757717617869</v>
      </c>
      <c r="K408" s="109">
        <v>99.25925925925925</v>
      </c>
      <c r="L408" s="56">
        <v>100</v>
      </c>
      <c r="M408" s="110">
        <f t="shared" si="63"/>
        <v>99.42386831275721</v>
      </c>
      <c r="N408" s="111">
        <v>100</v>
      </c>
      <c r="O408" s="52">
        <v>98.61</v>
      </c>
      <c r="P408" s="57">
        <v>91.50812867519889</v>
      </c>
      <c r="Q408" s="58">
        <v>100</v>
      </c>
      <c r="R408" s="106">
        <f t="shared" si="64"/>
        <v>97.52953216879973</v>
      </c>
      <c r="S408" s="109">
        <v>96.52777777777779</v>
      </c>
      <c r="T408" s="52">
        <v>91.70833333333334</v>
      </c>
      <c r="U408" s="52">
        <v>98.14813333333332</v>
      </c>
      <c r="V408" s="52">
        <v>0</v>
      </c>
      <c r="W408" s="52">
        <v>0</v>
      </c>
      <c r="X408" s="110">
        <f t="shared" si="69"/>
        <v>71.59606111111111</v>
      </c>
      <c r="Y408" s="112">
        <f t="shared" si="65"/>
        <v>89.91278244216406</v>
      </c>
      <c r="Z408" s="46">
        <v>61.86206896551724</v>
      </c>
      <c r="AA408" s="46">
        <v>33.333333333333336</v>
      </c>
      <c r="AB408" s="46">
        <v>20</v>
      </c>
      <c r="AC408" s="46">
        <v>27.200000000000003</v>
      </c>
      <c r="AD408" s="46">
        <v>18.181818181818183</v>
      </c>
      <c r="AE408" s="106">
        <f t="shared" si="66"/>
        <v>33.97460815047022</v>
      </c>
      <c r="AF408" s="69">
        <v>57.89473684210527</v>
      </c>
      <c r="AG408" s="69">
        <v>81.25</v>
      </c>
      <c r="AH408" s="69">
        <v>58.82352941176471</v>
      </c>
      <c r="AI408" s="69">
        <v>28.971962616822427</v>
      </c>
      <c r="AJ408" s="113">
        <v>56.735057217673095</v>
      </c>
      <c r="AK408" s="114">
        <v>31.666666666666664</v>
      </c>
      <c r="AL408" s="106">
        <f t="shared" si="67"/>
        <v>31.666666666666664</v>
      </c>
      <c r="AM408" s="115">
        <v>39.582472938296945</v>
      </c>
      <c r="AN408" s="116">
        <f t="shared" si="68"/>
        <v>63.950648537806856</v>
      </c>
    </row>
    <row r="409" spans="1:40" ht="15">
      <c r="A409" s="15">
        <v>20045</v>
      </c>
      <c r="B409" s="16" t="s">
        <v>24</v>
      </c>
      <c r="C409" s="16" t="s">
        <v>516</v>
      </c>
      <c r="D409" s="17">
        <v>6</v>
      </c>
      <c r="E409" s="105">
        <v>68.26790450928382</v>
      </c>
      <c r="F409" s="45">
        <v>97.30260480260482</v>
      </c>
      <c r="G409" s="106">
        <f t="shared" si="60"/>
        <v>77.94613794039083</v>
      </c>
      <c r="H409" s="87">
        <v>0</v>
      </c>
      <c r="I409" s="107">
        <f t="shared" si="61"/>
        <v>0</v>
      </c>
      <c r="J409" s="108">
        <f t="shared" si="62"/>
        <v>46.76768276423449</v>
      </c>
      <c r="K409" s="109">
        <v>99.06542056074767</v>
      </c>
      <c r="L409" s="56">
        <v>100</v>
      </c>
      <c r="M409" s="110">
        <f t="shared" si="63"/>
        <v>99.27310488058151</v>
      </c>
      <c r="N409" s="111">
        <v>85.87301587301587</v>
      </c>
      <c r="O409" s="52">
        <v>97.97</v>
      </c>
      <c r="P409" s="57">
        <v>96.61647775334123</v>
      </c>
      <c r="Q409" s="58">
        <v>100</v>
      </c>
      <c r="R409" s="106">
        <f t="shared" si="64"/>
        <v>95.11487340658928</v>
      </c>
      <c r="S409" s="109">
        <v>98.47222222222221</v>
      </c>
      <c r="T409" s="56">
        <v>79.94116179757344</v>
      </c>
      <c r="U409" s="52">
        <v>100</v>
      </c>
      <c r="V409" s="52">
        <v>82.55813953488372</v>
      </c>
      <c r="W409" s="52">
        <v>0</v>
      </c>
      <c r="X409" s="110">
        <f t="shared" si="69"/>
        <v>79.92311344680938</v>
      </c>
      <c r="Y409" s="112">
        <f t="shared" si="65"/>
        <v>91.75047355009691</v>
      </c>
      <c r="Z409" s="46">
        <v>99.88505747126437</v>
      </c>
      <c r="AA409" s="46">
        <v>79.16666666666667</v>
      </c>
      <c r="AB409" s="46">
        <v>80</v>
      </c>
      <c r="AC409" s="46">
        <v>81.6</v>
      </c>
      <c r="AD409" s="46">
        <v>96.42857142857143</v>
      </c>
      <c r="AE409" s="106">
        <f t="shared" si="66"/>
        <v>88.19537151067323</v>
      </c>
      <c r="AF409" s="69">
        <v>63.1578947368421</v>
      </c>
      <c r="AG409" s="69">
        <v>81.25</v>
      </c>
      <c r="AH409" s="69">
        <v>64.70588235294117</v>
      </c>
      <c r="AI409" s="69">
        <v>63.55140186915887</v>
      </c>
      <c r="AJ409" s="113">
        <v>68.16629473973555</v>
      </c>
      <c r="AK409" s="114">
        <v>61.66666666666667</v>
      </c>
      <c r="AL409" s="106">
        <f t="shared" si="67"/>
        <v>61.66666666666667</v>
      </c>
      <c r="AM409" s="115">
        <v>77.5485434029552</v>
      </c>
      <c r="AN409" s="116">
        <f t="shared" si="68"/>
        <v>78.49333634878191</v>
      </c>
    </row>
    <row r="410" spans="1:40" ht="15">
      <c r="A410" s="15">
        <v>20060</v>
      </c>
      <c r="B410" s="16" t="s">
        <v>24</v>
      </c>
      <c r="C410" s="16" t="s">
        <v>517</v>
      </c>
      <c r="D410" s="17">
        <v>6</v>
      </c>
      <c r="E410" s="105">
        <v>68.95862999674252</v>
      </c>
      <c r="F410" s="45">
        <v>87.28785103785104</v>
      </c>
      <c r="G410" s="106">
        <f t="shared" si="60"/>
        <v>75.06837034377868</v>
      </c>
      <c r="H410" s="87">
        <v>68.33000000000001</v>
      </c>
      <c r="I410" s="107">
        <f t="shared" si="61"/>
        <v>68.33000000000001</v>
      </c>
      <c r="J410" s="108">
        <f t="shared" si="62"/>
        <v>72.37302220626722</v>
      </c>
      <c r="K410" s="109">
        <v>42.0353982300885</v>
      </c>
      <c r="L410" s="56">
        <v>100</v>
      </c>
      <c r="M410" s="110">
        <f t="shared" si="63"/>
        <v>54.91642084562439</v>
      </c>
      <c r="N410" s="111">
        <v>78.57142857142857</v>
      </c>
      <c r="O410" s="52">
        <v>96.35</v>
      </c>
      <c r="P410" s="57">
        <v>94.19898118307516</v>
      </c>
      <c r="Q410" s="58">
        <v>100</v>
      </c>
      <c r="R410" s="106">
        <f t="shared" si="64"/>
        <v>92.28010243862593</v>
      </c>
      <c r="S410" s="109">
        <v>100</v>
      </c>
      <c r="T410" s="52">
        <v>63.94097222222223</v>
      </c>
      <c r="U410" s="52">
        <v>96.29628333333334</v>
      </c>
      <c r="V410" s="52">
        <v>0</v>
      </c>
      <c r="W410" s="52">
        <v>0</v>
      </c>
      <c r="X410" s="110">
        <f t="shared" si="69"/>
        <v>65.0593138888889</v>
      </c>
      <c r="Y410" s="112">
        <f t="shared" si="65"/>
        <v>70.11852472922952</v>
      </c>
      <c r="Z410" s="46">
        <v>61.51724137931035</v>
      </c>
      <c r="AA410" s="46">
        <v>11.111111111111112</v>
      </c>
      <c r="AB410" s="46">
        <v>80</v>
      </c>
      <c r="AC410" s="46">
        <v>44.800000000000004</v>
      </c>
      <c r="AD410" s="46">
        <v>5.555555555555555</v>
      </c>
      <c r="AE410" s="106">
        <f t="shared" si="66"/>
        <v>41.90431034482758</v>
      </c>
      <c r="AF410" s="69">
        <v>21.052631578947366</v>
      </c>
      <c r="AG410" s="69">
        <v>56.25</v>
      </c>
      <c r="AH410" s="69">
        <v>47.05882352941176</v>
      </c>
      <c r="AI410" s="69">
        <v>47.66355140186916</v>
      </c>
      <c r="AJ410" s="113">
        <v>43.00625162755708</v>
      </c>
      <c r="AK410" s="114">
        <v>41.66666666666667</v>
      </c>
      <c r="AL410" s="106">
        <f t="shared" si="67"/>
        <v>41.66666666666667</v>
      </c>
      <c r="AM410" s="115">
        <v>42.150632617923264</v>
      </c>
      <c r="AN410" s="116">
        <f t="shared" si="68"/>
        <v>62.179056591245185</v>
      </c>
    </row>
    <row r="411" spans="1:40" ht="15">
      <c r="A411" s="15">
        <v>20175</v>
      </c>
      <c r="B411" s="16" t="s">
        <v>24</v>
      </c>
      <c r="C411" s="16" t="s">
        <v>518</v>
      </c>
      <c r="D411" s="17">
        <v>6</v>
      </c>
      <c r="E411" s="105">
        <v>37.662209236619404</v>
      </c>
      <c r="F411" s="45">
        <v>66.90781440781441</v>
      </c>
      <c r="G411" s="106">
        <f t="shared" si="60"/>
        <v>47.4107442936844</v>
      </c>
      <c r="H411" s="87">
        <v>0</v>
      </c>
      <c r="I411" s="107">
        <f t="shared" si="61"/>
        <v>0</v>
      </c>
      <c r="J411" s="108">
        <f t="shared" si="62"/>
        <v>28.44644657621064</v>
      </c>
      <c r="K411" s="109">
        <v>55.696202531645575</v>
      </c>
      <c r="L411" s="56">
        <v>100</v>
      </c>
      <c r="M411" s="110">
        <f t="shared" si="63"/>
        <v>65.54149085794656</v>
      </c>
      <c r="N411" s="111">
        <v>97.77777777777777</v>
      </c>
      <c r="O411" s="52">
        <v>98.19</v>
      </c>
      <c r="P411" s="57">
        <v>91.12512567407</v>
      </c>
      <c r="Q411" s="58">
        <v>100</v>
      </c>
      <c r="R411" s="106">
        <f t="shared" si="64"/>
        <v>96.77322586296194</v>
      </c>
      <c r="S411" s="109">
        <v>82.36111111111111</v>
      </c>
      <c r="T411" s="52">
        <v>87.44444444444446</v>
      </c>
      <c r="U411" s="52">
        <v>98.14813333333332</v>
      </c>
      <c r="V411" s="52">
        <v>0</v>
      </c>
      <c r="W411" s="52">
        <v>25</v>
      </c>
      <c r="X411" s="110">
        <f t="shared" si="69"/>
        <v>70.11342222222223</v>
      </c>
      <c r="Y411" s="112">
        <f t="shared" si="65"/>
        <v>76.9986640961197</v>
      </c>
      <c r="Z411" s="46">
        <v>46.94252873563219</v>
      </c>
      <c r="AA411" s="46">
        <v>22.222222222222225</v>
      </c>
      <c r="AB411" s="46">
        <v>0</v>
      </c>
      <c r="AC411" s="46">
        <v>36.8</v>
      </c>
      <c r="AD411" s="46">
        <v>66.66666666666666</v>
      </c>
      <c r="AE411" s="106">
        <f t="shared" si="66"/>
        <v>35.30229885057471</v>
      </c>
      <c r="AF411" s="69">
        <v>26.31578947368421</v>
      </c>
      <c r="AG411" s="69">
        <v>6.25</v>
      </c>
      <c r="AH411" s="69">
        <v>5.88235294117647</v>
      </c>
      <c r="AI411" s="69">
        <v>35.51401869158878</v>
      </c>
      <c r="AJ411" s="113">
        <v>18.490540276612364</v>
      </c>
      <c r="AK411" s="114">
        <v>20</v>
      </c>
      <c r="AL411" s="106">
        <f t="shared" si="67"/>
        <v>20</v>
      </c>
      <c r="AM411" s="115">
        <v>27.758703460736477</v>
      </c>
      <c r="AN411" s="116">
        <f t="shared" si="68"/>
        <v>52.51623240152292</v>
      </c>
    </row>
    <row r="412" spans="1:40" ht="15">
      <c r="A412" s="15">
        <v>20178</v>
      </c>
      <c r="B412" s="16" t="s">
        <v>24</v>
      </c>
      <c r="C412" s="16" t="s">
        <v>519</v>
      </c>
      <c r="D412" s="17">
        <v>6</v>
      </c>
      <c r="E412" s="105">
        <v>40.20928149285681</v>
      </c>
      <c r="F412" s="45">
        <v>84.01607651607652</v>
      </c>
      <c r="G412" s="106">
        <f t="shared" si="60"/>
        <v>54.81154650059671</v>
      </c>
      <c r="H412" s="87">
        <v>0</v>
      </c>
      <c r="I412" s="107">
        <f t="shared" si="61"/>
        <v>0</v>
      </c>
      <c r="J412" s="108">
        <f t="shared" si="62"/>
        <v>32.886927900358025</v>
      </c>
      <c r="K412" s="109">
        <v>98.46938775510205</v>
      </c>
      <c r="L412" s="56">
        <v>100</v>
      </c>
      <c r="M412" s="110">
        <f t="shared" si="63"/>
        <v>98.80952380952382</v>
      </c>
      <c r="N412" s="111">
        <v>81.67487684729063</v>
      </c>
      <c r="O412" s="52">
        <v>98.62</v>
      </c>
      <c r="P412" s="57">
        <v>93.81234834187111</v>
      </c>
      <c r="Q412" s="58" t="s">
        <v>1</v>
      </c>
      <c r="R412" s="106">
        <f t="shared" si="64"/>
        <v>91.31196939113951</v>
      </c>
      <c r="S412" s="109">
        <v>83.75</v>
      </c>
      <c r="T412" s="52">
        <v>71.52673350041772</v>
      </c>
      <c r="U412" s="52">
        <v>98.14813333333332</v>
      </c>
      <c r="V412" s="52">
        <v>0</v>
      </c>
      <c r="W412" s="52">
        <v>25</v>
      </c>
      <c r="X412" s="110">
        <f t="shared" si="69"/>
        <v>66.48121670843776</v>
      </c>
      <c r="Y412" s="112">
        <f t="shared" si="65"/>
        <v>86.06524812329332</v>
      </c>
      <c r="Z412" s="46">
        <v>16.114942528735632</v>
      </c>
      <c r="AA412" s="46">
        <v>33.333333333333336</v>
      </c>
      <c r="AB412" s="46">
        <v>0</v>
      </c>
      <c r="AC412" s="46">
        <v>37.6</v>
      </c>
      <c r="AD412" s="46">
        <v>43.333333333333336</v>
      </c>
      <c r="AE412" s="106">
        <f t="shared" si="66"/>
        <v>25.453735632183907</v>
      </c>
      <c r="AF412" s="69">
        <v>68.42105263157895</v>
      </c>
      <c r="AG412" s="69">
        <v>75</v>
      </c>
      <c r="AH412" s="69">
        <v>70.58823529411765</v>
      </c>
      <c r="AI412" s="69">
        <v>46.728971962616825</v>
      </c>
      <c r="AJ412" s="113">
        <v>65.18456497207836</v>
      </c>
      <c r="AK412" s="114">
        <v>48.333333333333336</v>
      </c>
      <c r="AL412" s="106">
        <f t="shared" si="67"/>
        <v>48.333333333333336</v>
      </c>
      <c r="AM412" s="115">
        <v>40.62454299638564</v>
      </c>
      <c r="AN412" s="116">
        <f t="shared" si="68"/>
        <v>61.79737254063396</v>
      </c>
    </row>
    <row r="413" spans="1:40" ht="15">
      <c r="A413" s="15">
        <v>20228</v>
      </c>
      <c r="B413" s="16" t="s">
        <v>24</v>
      </c>
      <c r="C413" s="16" t="s">
        <v>520</v>
      </c>
      <c r="D413" s="17">
        <v>6</v>
      </c>
      <c r="E413" s="105">
        <v>25.728734246155405</v>
      </c>
      <c r="F413" s="45">
        <v>0</v>
      </c>
      <c r="G413" s="106">
        <f t="shared" si="60"/>
        <v>17.152489497436935</v>
      </c>
      <c r="H413" s="87">
        <v>0</v>
      </c>
      <c r="I413" s="107">
        <f t="shared" si="61"/>
        <v>0</v>
      </c>
      <c r="J413" s="108">
        <f t="shared" si="62"/>
        <v>10.29149369846216</v>
      </c>
      <c r="K413" s="109">
        <v>94.44444444444444</v>
      </c>
      <c r="L413" s="56">
        <v>100</v>
      </c>
      <c r="M413" s="110">
        <f t="shared" si="63"/>
        <v>95.67901234567901</v>
      </c>
      <c r="N413" s="111">
        <v>97.77777777777777</v>
      </c>
      <c r="O413" s="52">
        <v>98.03999999999999</v>
      </c>
      <c r="P413" s="57">
        <v>94.33556134587062</v>
      </c>
      <c r="Q413" s="58" t="s">
        <v>1</v>
      </c>
      <c r="R413" s="106">
        <f t="shared" si="64"/>
        <v>96.65733109556535</v>
      </c>
      <c r="S413" s="109">
        <v>96.66666666666667</v>
      </c>
      <c r="T413" s="52">
        <v>79.7048611111111</v>
      </c>
      <c r="U413" s="52">
        <v>98.61110000000001</v>
      </c>
      <c r="V413" s="52">
        <v>0</v>
      </c>
      <c r="W413" s="52">
        <v>0</v>
      </c>
      <c r="X413" s="110">
        <f t="shared" si="69"/>
        <v>68.74565694444445</v>
      </c>
      <c r="Y413" s="112">
        <f t="shared" si="65"/>
        <v>87.37340061724758</v>
      </c>
      <c r="Z413" s="46">
        <v>45.42528735632184</v>
      </c>
      <c r="AA413" s="46">
        <v>22.222222222222225</v>
      </c>
      <c r="AB413" s="46">
        <v>100</v>
      </c>
      <c r="AC413" s="46">
        <v>88</v>
      </c>
      <c r="AD413" s="46">
        <v>55.81395348837209</v>
      </c>
      <c r="AE413" s="106">
        <f t="shared" si="66"/>
        <v>61.23810478481689</v>
      </c>
      <c r="AF413" s="69">
        <v>78.94736842105263</v>
      </c>
      <c r="AG413" s="69">
        <v>81.25</v>
      </c>
      <c r="AH413" s="69">
        <v>76.47058823529412</v>
      </c>
      <c r="AI413" s="69">
        <v>59.813084112149525</v>
      </c>
      <c r="AJ413" s="113">
        <v>74.12026019212406</v>
      </c>
      <c r="AK413" s="114">
        <v>56.666666666666664</v>
      </c>
      <c r="AL413" s="106">
        <f t="shared" si="67"/>
        <v>56.666666666666664</v>
      </c>
      <c r="AM413" s="115">
        <v>63.75905860313542</v>
      </c>
      <c r="AN413" s="116">
        <f t="shared" si="68"/>
        <v>64.87271662925684</v>
      </c>
    </row>
    <row r="414" spans="1:40" ht="15">
      <c r="A414" s="15">
        <v>20238</v>
      </c>
      <c r="B414" s="16" t="s">
        <v>24</v>
      </c>
      <c r="C414" s="16" t="s">
        <v>521</v>
      </c>
      <c r="D414" s="17">
        <v>6</v>
      </c>
      <c r="E414" s="105">
        <v>55.17793489027607</v>
      </c>
      <c r="F414" s="45">
        <v>86.2449124949125</v>
      </c>
      <c r="G414" s="106">
        <f t="shared" si="60"/>
        <v>65.53359409182154</v>
      </c>
      <c r="H414" s="87">
        <v>80.176</v>
      </c>
      <c r="I414" s="107">
        <f t="shared" si="61"/>
        <v>80.176</v>
      </c>
      <c r="J414" s="108">
        <f t="shared" si="62"/>
        <v>71.39055645509292</v>
      </c>
      <c r="K414" s="109">
        <v>68.27309236947792</v>
      </c>
      <c r="L414" s="56">
        <v>100</v>
      </c>
      <c r="M414" s="110">
        <f t="shared" si="63"/>
        <v>75.32351628737172</v>
      </c>
      <c r="N414" s="111">
        <v>86.50793650793652</v>
      </c>
      <c r="O414" s="52">
        <v>97.65</v>
      </c>
      <c r="P414" s="57">
        <v>93.57728706624606</v>
      </c>
      <c r="Q414" s="58">
        <v>100</v>
      </c>
      <c r="R414" s="106">
        <f t="shared" si="64"/>
        <v>94.43380589354565</v>
      </c>
      <c r="S414" s="109">
        <v>82.91666666666666</v>
      </c>
      <c r="T414" s="52">
        <v>74.81481481481481</v>
      </c>
      <c r="U414" s="52">
        <v>70.83331666666668</v>
      </c>
      <c r="V414" s="52">
        <v>0</v>
      </c>
      <c r="W414" s="52">
        <v>0</v>
      </c>
      <c r="X414" s="110">
        <f t="shared" si="69"/>
        <v>57.14119953703704</v>
      </c>
      <c r="Y414" s="112">
        <f t="shared" si="65"/>
        <v>75.62046760124028</v>
      </c>
      <c r="Z414" s="46">
        <v>63.241379310344826</v>
      </c>
      <c r="AA414" s="46">
        <v>66.66666666666667</v>
      </c>
      <c r="AB414" s="46">
        <v>80</v>
      </c>
      <c r="AC414" s="46">
        <v>36</v>
      </c>
      <c r="AD414" s="46">
        <v>54.94505494505495</v>
      </c>
      <c r="AE414" s="106">
        <f t="shared" si="66"/>
        <v>60.36254262978401</v>
      </c>
      <c r="AF414" s="69">
        <v>47.368421052631575</v>
      </c>
      <c r="AG414" s="69">
        <v>62.5</v>
      </c>
      <c r="AH414" s="69">
        <v>52.94117647058824</v>
      </c>
      <c r="AI414" s="69">
        <v>40.18691588785047</v>
      </c>
      <c r="AJ414" s="113">
        <v>50.74912835276757</v>
      </c>
      <c r="AK414" s="114">
        <v>36.666666666666664</v>
      </c>
      <c r="AL414" s="106">
        <f t="shared" si="67"/>
        <v>36.666666666666664</v>
      </c>
      <c r="AM414" s="115">
        <v>53.05979029662283</v>
      </c>
      <c r="AN414" s="116">
        <f t="shared" si="68"/>
        <v>68.00628218062558</v>
      </c>
    </row>
    <row r="415" spans="1:40" ht="15">
      <c r="A415" s="15">
        <v>20250</v>
      </c>
      <c r="B415" s="16" t="s">
        <v>24</v>
      </c>
      <c r="C415" s="16" t="s">
        <v>522</v>
      </c>
      <c r="D415" s="17">
        <v>6</v>
      </c>
      <c r="E415" s="105">
        <v>82.36208890927585</v>
      </c>
      <c r="F415" s="45">
        <v>91.46367521367522</v>
      </c>
      <c r="G415" s="106">
        <f t="shared" si="60"/>
        <v>85.3959510107423</v>
      </c>
      <c r="H415" s="87">
        <v>0</v>
      </c>
      <c r="I415" s="107">
        <f t="shared" si="61"/>
        <v>0</v>
      </c>
      <c r="J415" s="108">
        <f t="shared" si="62"/>
        <v>51.237570606445374</v>
      </c>
      <c r="K415" s="109">
        <v>21.46892655367232</v>
      </c>
      <c r="L415" s="56">
        <v>100</v>
      </c>
      <c r="M415" s="110">
        <f t="shared" si="63"/>
        <v>38.920276208411806</v>
      </c>
      <c r="N415" s="111">
        <v>81.90476190476191</v>
      </c>
      <c r="O415" s="52">
        <v>98.3</v>
      </c>
      <c r="P415" s="57">
        <v>98.03758695877895</v>
      </c>
      <c r="Q415" s="58">
        <v>100</v>
      </c>
      <c r="R415" s="106">
        <f t="shared" si="64"/>
        <v>94.56058721588522</v>
      </c>
      <c r="S415" s="109">
        <v>96.38888888888889</v>
      </c>
      <c r="T415" s="52">
        <v>74.0271164021164</v>
      </c>
      <c r="U415" s="52">
        <v>81.0185</v>
      </c>
      <c r="V415" s="52">
        <v>0</v>
      </c>
      <c r="W415" s="52">
        <v>0</v>
      </c>
      <c r="X415" s="110">
        <f t="shared" si="69"/>
        <v>62.85862632275132</v>
      </c>
      <c r="Y415" s="112">
        <f t="shared" si="65"/>
        <v>64.38544776739195</v>
      </c>
      <c r="Z415" s="46">
        <v>15.333333333333334</v>
      </c>
      <c r="AA415" s="46">
        <v>53.47222222222223</v>
      </c>
      <c r="AB415" s="46">
        <v>0</v>
      </c>
      <c r="AC415" s="46">
        <v>0</v>
      </c>
      <c r="AD415" s="46">
        <v>27.380952380952383</v>
      </c>
      <c r="AE415" s="106">
        <f t="shared" si="66"/>
        <v>18.993303571428573</v>
      </c>
      <c r="AF415" s="69">
        <v>0</v>
      </c>
      <c r="AG415" s="69">
        <v>6.25</v>
      </c>
      <c r="AH415" s="69">
        <v>5.88235294117647</v>
      </c>
      <c r="AI415" s="69">
        <v>0.9345794392523363</v>
      </c>
      <c r="AJ415" s="113">
        <v>3.266733095107202</v>
      </c>
      <c r="AK415" s="114">
        <v>38.333333333333336</v>
      </c>
      <c r="AL415" s="106">
        <f t="shared" si="67"/>
        <v>38.333333333333336</v>
      </c>
      <c r="AM415" s="115">
        <v>18.667557396790492</v>
      </c>
      <c r="AN415" s="116">
        <f t="shared" si="68"/>
        <v>48.0405052240222</v>
      </c>
    </row>
    <row r="416" spans="1:40" ht="15">
      <c r="A416" s="15">
        <v>20295</v>
      </c>
      <c r="B416" s="16" t="s">
        <v>24</v>
      </c>
      <c r="C416" s="16" t="s">
        <v>523</v>
      </c>
      <c r="D416" s="17">
        <v>6</v>
      </c>
      <c r="E416" s="105">
        <v>51.569683398476684</v>
      </c>
      <c r="F416" s="45">
        <v>66.69464794464794</v>
      </c>
      <c r="G416" s="106">
        <f t="shared" si="60"/>
        <v>56.611338247200436</v>
      </c>
      <c r="H416" s="87">
        <v>15.560000000000002</v>
      </c>
      <c r="I416" s="107">
        <f t="shared" si="61"/>
        <v>15.560000000000002</v>
      </c>
      <c r="J416" s="108">
        <f t="shared" si="62"/>
        <v>40.19080294832026</v>
      </c>
      <c r="K416" s="109">
        <v>33.333333333333336</v>
      </c>
      <c r="L416" s="56">
        <v>0</v>
      </c>
      <c r="M416" s="110">
        <f t="shared" si="63"/>
        <v>25.925925925925927</v>
      </c>
      <c r="N416" s="111">
        <v>100</v>
      </c>
      <c r="O416" s="52">
        <v>98.74</v>
      </c>
      <c r="P416" s="57">
        <v>99.80392156862746</v>
      </c>
      <c r="Q416" s="58">
        <v>100</v>
      </c>
      <c r="R416" s="106">
        <f t="shared" si="64"/>
        <v>99.63598039215687</v>
      </c>
      <c r="S416" s="109">
        <v>94.58333333333333</v>
      </c>
      <c r="T416" s="52">
        <v>81.27083333333334</v>
      </c>
      <c r="U416" s="52">
        <v>83.79628333333334</v>
      </c>
      <c r="V416" s="52">
        <v>0</v>
      </c>
      <c r="W416" s="52">
        <v>25</v>
      </c>
      <c r="X416" s="110">
        <f t="shared" si="69"/>
        <v>68.03761250000001</v>
      </c>
      <c r="Y416" s="112">
        <f t="shared" si="65"/>
        <v>62.98888305882353</v>
      </c>
      <c r="Z416" s="46">
        <v>51.03448275862069</v>
      </c>
      <c r="AA416" s="46">
        <v>33.333333333333336</v>
      </c>
      <c r="AB416" s="46">
        <v>0</v>
      </c>
      <c r="AC416" s="46">
        <v>44</v>
      </c>
      <c r="AD416" s="46">
        <v>60.46511627906976</v>
      </c>
      <c r="AE416" s="106">
        <f t="shared" si="66"/>
        <v>38.59582999198075</v>
      </c>
      <c r="AF416" s="69">
        <v>42.10526315789473</v>
      </c>
      <c r="AG416" s="69">
        <v>43.75</v>
      </c>
      <c r="AH416" s="69">
        <v>47.05882352941176</v>
      </c>
      <c r="AI416" s="69">
        <v>26.168224299065418</v>
      </c>
      <c r="AJ416" s="113">
        <v>39.770577746592984</v>
      </c>
      <c r="AK416" s="114">
        <v>33.33333333333333</v>
      </c>
      <c r="AL416" s="106">
        <f t="shared" si="67"/>
        <v>33.33333333333333</v>
      </c>
      <c r="AM416" s="115">
        <v>37.85659672814786</v>
      </c>
      <c r="AN416" s="116">
        <f t="shared" si="68"/>
        <v>50.889581137520175</v>
      </c>
    </row>
    <row r="417" spans="1:40" ht="15">
      <c r="A417" s="15">
        <v>20310</v>
      </c>
      <c r="B417" s="16" t="s">
        <v>24</v>
      </c>
      <c r="C417" s="16" t="s">
        <v>524</v>
      </c>
      <c r="D417" s="17">
        <v>6</v>
      </c>
      <c r="E417" s="105">
        <v>68.27621580117042</v>
      </c>
      <c r="F417" s="45">
        <v>87.80016280016278</v>
      </c>
      <c r="G417" s="106">
        <f t="shared" si="60"/>
        <v>74.78419813416787</v>
      </c>
      <c r="H417" s="87">
        <v>75.76</v>
      </c>
      <c r="I417" s="107">
        <f t="shared" si="61"/>
        <v>75.76</v>
      </c>
      <c r="J417" s="108">
        <f t="shared" si="62"/>
        <v>75.17451888050073</v>
      </c>
      <c r="K417" s="109">
        <v>20.75471698113207</v>
      </c>
      <c r="L417" s="56">
        <v>100</v>
      </c>
      <c r="M417" s="110">
        <f t="shared" si="63"/>
        <v>38.36477987421383</v>
      </c>
      <c r="N417" s="111">
        <v>92.06349206349206</v>
      </c>
      <c r="O417" s="52">
        <v>99.35000000000001</v>
      </c>
      <c r="P417" s="57">
        <v>95.53941908713693</v>
      </c>
      <c r="Q417" s="58">
        <v>100</v>
      </c>
      <c r="R417" s="106">
        <f t="shared" si="64"/>
        <v>96.73822778765725</v>
      </c>
      <c r="S417" s="109">
        <v>95.83333333333334</v>
      </c>
      <c r="T417" s="52">
        <v>95.59375</v>
      </c>
      <c r="U417" s="52">
        <v>100</v>
      </c>
      <c r="V417" s="52">
        <v>0</v>
      </c>
      <c r="W417" s="52">
        <v>0</v>
      </c>
      <c r="X417" s="110">
        <f t="shared" si="69"/>
        <v>72.85677083333334</v>
      </c>
      <c r="Y417" s="112">
        <f t="shared" si="65"/>
        <v>68.08172031343396</v>
      </c>
      <c r="Z417" s="46">
        <v>64.36781609195403</v>
      </c>
      <c r="AA417" s="46">
        <v>27.777777777777782</v>
      </c>
      <c r="AB417" s="46">
        <v>0</v>
      </c>
      <c r="AC417" s="46">
        <v>50.4</v>
      </c>
      <c r="AD417" s="46">
        <v>44.18604651162791</v>
      </c>
      <c r="AE417" s="106">
        <f t="shared" si="66"/>
        <v>39.03517107725207</v>
      </c>
      <c r="AF417" s="69">
        <v>36.84210526315789</v>
      </c>
      <c r="AG417" s="69">
        <v>50</v>
      </c>
      <c r="AH417" s="69">
        <v>47.05882352941176</v>
      </c>
      <c r="AI417" s="69">
        <v>31.775700934579437</v>
      </c>
      <c r="AJ417" s="113">
        <v>41.419157431787276</v>
      </c>
      <c r="AK417" s="114">
        <v>40</v>
      </c>
      <c r="AL417" s="106">
        <f t="shared" si="67"/>
        <v>40</v>
      </c>
      <c r="AM417" s="115">
        <v>39.86386655634438</v>
      </c>
      <c r="AN417" s="116">
        <f t="shared" si="68"/>
        <v>61.03492389972044</v>
      </c>
    </row>
    <row r="418" spans="1:40" ht="15">
      <c r="A418" s="15">
        <v>20383</v>
      </c>
      <c r="B418" s="16" t="s">
        <v>24</v>
      </c>
      <c r="C418" s="16" t="s">
        <v>525</v>
      </c>
      <c r="D418" s="17">
        <v>6</v>
      </c>
      <c r="E418" s="105">
        <v>61.215115042247525</v>
      </c>
      <c r="F418" s="45">
        <v>78.76424501424502</v>
      </c>
      <c r="G418" s="106">
        <f t="shared" si="60"/>
        <v>67.06482503291335</v>
      </c>
      <c r="H418" s="87">
        <v>21.16</v>
      </c>
      <c r="I418" s="107">
        <f t="shared" si="61"/>
        <v>21.16</v>
      </c>
      <c r="J418" s="108">
        <f t="shared" si="62"/>
        <v>48.702895019748006</v>
      </c>
      <c r="K418" s="109">
        <v>13.903743315508022</v>
      </c>
      <c r="L418" s="56">
        <v>100</v>
      </c>
      <c r="M418" s="110">
        <f t="shared" si="63"/>
        <v>33.03624480095068</v>
      </c>
      <c r="N418" s="111">
        <v>100</v>
      </c>
      <c r="O418" s="52">
        <v>97.58000000000001</v>
      </c>
      <c r="P418" s="57">
        <v>98.63051984348799</v>
      </c>
      <c r="Q418" s="58">
        <v>100</v>
      </c>
      <c r="R418" s="106">
        <f t="shared" si="64"/>
        <v>99.052629960872</v>
      </c>
      <c r="S418" s="109">
        <v>97.22222222222221</v>
      </c>
      <c r="T418" s="52">
        <v>73.90046296296296</v>
      </c>
      <c r="U418" s="52">
        <v>100</v>
      </c>
      <c r="V418" s="52">
        <v>0</v>
      </c>
      <c r="W418" s="52">
        <v>15</v>
      </c>
      <c r="X418" s="110">
        <f t="shared" si="69"/>
        <v>69.65567129629629</v>
      </c>
      <c r="Y418" s="112">
        <f t="shared" si="65"/>
        <v>65.8797045306361</v>
      </c>
      <c r="Z418" s="46">
        <v>90.57471264367815</v>
      </c>
      <c r="AA418" s="46">
        <v>81.25</v>
      </c>
      <c r="AB418" s="46">
        <v>0</v>
      </c>
      <c r="AC418" s="46">
        <v>73.6</v>
      </c>
      <c r="AD418" s="46">
        <v>30</v>
      </c>
      <c r="AE418" s="106">
        <f t="shared" si="66"/>
        <v>57.30305316091953</v>
      </c>
      <c r="AF418" s="69">
        <v>89.47368421052632</v>
      </c>
      <c r="AG418" s="69">
        <v>75</v>
      </c>
      <c r="AH418" s="69">
        <v>64.70588235294117</v>
      </c>
      <c r="AI418" s="69">
        <v>46.728971962616825</v>
      </c>
      <c r="AJ418" s="113">
        <v>68.97713463152107</v>
      </c>
      <c r="AK418" s="114">
        <v>56.666666666666664</v>
      </c>
      <c r="AL418" s="106">
        <f t="shared" si="67"/>
        <v>56.666666666666664</v>
      </c>
      <c r="AM418" s="115">
        <v>60.288864254229374</v>
      </c>
      <c r="AN418" s="116">
        <f t="shared" si="68"/>
        <v>60.76709054553647</v>
      </c>
    </row>
    <row r="419" spans="1:40" ht="15">
      <c r="A419" s="15">
        <v>20400</v>
      </c>
      <c r="B419" s="16" t="s">
        <v>24</v>
      </c>
      <c r="C419" s="16" t="s">
        <v>526</v>
      </c>
      <c r="D419" s="17">
        <v>5</v>
      </c>
      <c r="E419" s="105">
        <v>64.24038422340823</v>
      </c>
      <c r="F419" s="45">
        <v>73.07285307285308</v>
      </c>
      <c r="G419" s="106">
        <f t="shared" si="60"/>
        <v>67.18454050655652</v>
      </c>
      <c r="H419" s="87">
        <v>50.218</v>
      </c>
      <c r="I419" s="107">
        <f t="shared" si="61"/>
        <v>50.218</v>
      </c>
      <c r="J419" s="108">
        <f t="shared" si="62"/>
        <v>60.39792430393391</v>
      </c>
      <c r="K419" s="109">
        <v>98.8795518207283</v>
      </c>
      <c r="L419" s="56">
        <v>100</v>
      </c>
      <c r="M419" s="110">
        <f t="shared" si="63"/>
        <v>99.12854030501089</v>
      </c>
      <c r="N419" s="111">
        <v>95.55555555555556</v>
      </c>
      <c r="O419" s="52">
        <v>98.57</v>
      </c>
      <c r="P419" s="57">
        <v>93.06653326663331</v>
      </c>
      <c r="Q419" s="58">
        <v>100</v>
      </c>
      <c r="R419" s="106">
        <f t="shared" si="64"/>
        <v>96.79802220554721</v>
      </c>
      <c r="S419" s="109">
        <v>94.16666666666667</v>
      </c>
      <c r="T419" s="52">
        <v>87.55388824138825</v>
      </c>
      <c r="U419" s="52">
        <v>100</v>
      </c>
      <c r="V419" s="52">
        <v>0</v>
      </c>
      <c r="W419" s="52">
        <v>0</v>
      </c>
      <c r="X419" s="110">
        <f t="shared" si="69"/>
        <v>70.43013872701373</v>
      </c>
      <c r="Y419" s="112">
        <f t="shared" si="65"/>
        <v>89.19928600822342</v>
      </c>
      <c r="Z419" s="46">
        <v>96.75862068965517</v>
      </c>
      <c r="AA419" s="46">
        <v>83.33333333333333</v>
      </c>
      <c r="AB419" s="46">
        <v>100</v>
      </c>
      <c r="AC419" s="46">
        <v>83.2</v>
      </c>
      <c r="AD419" s="46">
        <v>62.65060240963856</v>
      </c>
      <c r="AE419" s="106">
        <f t="shared" si="66"/>
        <v>85.91164312422103</v>
      </c>
      <c r="AF419" s="69">
        <v>73.68421052631578</v>
      </c>
      <c r="AG419" s="69">
        <v>75</v>
      </c>
      <c r="AH419" s="69">
        <v>58.82352941176471</v>
      </c>
      <c r="AI419" s="69">
        <v>64.48598130841121</v>
      </c>
      <c r="AJ419" s="113">
        <v>67.99843031162293</v>
      </c>
      <c r="AK419" s="114">
        <v>71.66666666666667</v>
      </c>
      <c r="AL419" s="106">
        <f t="shared" si="67"/>
        <v>71.66666666666667</v>
      </c>
      <c r="AM419" s="115">
        <v>78.285791082684</v>
      </c>
      <c r="AN419" s="116">
        <f t="shared" si="68"/>
        <v>80.1649651897037</v>
      </c>
    </row>
    <row r="420" spans="1:40" ht="15">
      <c r="A420" s="15">
        <v>20443</v>
      </c>
      <c r="B420" s="16" t="s">
        <v>24</v>
      </c>
      <c r="C420" s="16" t="s">
        <v>527</v>
      </c>
      <c r="D420" s="17">
        <v>6</v>
      </c>
      <c r="E420" s="105">
        <v>39.59612596879316</v>
      </c>
      <c r="F420" s="45">
        <v>67.3519536019536</v>
      </c>
      <c r="G420" s="106">
        <f t="shared" si="60"/>
        <v>48.84806851317997</v>
      </c>
      <c r="H420" s="87">
        <v>32.536</v>
      </c>
      <c r="I420" s="107">
        <f t="shared" si="61"/>
        <v>32.536</v>
      </c>
      <c r="J420" s="108">
        <f t="shared" si="62"/>
        <v>42.32324110790798</v>
      </c>
      <c r="K420" s="109">
        <v>97.08029197080292</v>
      </c>
      <c r="L420" s="56">
        <v>100</v>
      </c>
      <c r="M420" s="110">
        <f t="shared" si="63"/>
        <v>97.72911597729117</v>
      </c>
      <c r="N420" s="111">
        <v>70</v>
      </c>
      <c r="O420" s="52">
        <v>97.85</v>
      </c>
      <c r="P420" s="57">
        <v>91.52829549305321</v>
      </c>
      <c r="Q420" s="58">
        <v>100</v>
      </c>
      <c r="R420" s="106">
        <f t="shared" si="64"/>
        <v>89.8445738732633</v>
      </c>
      <c r="S420" s="109">
        <v>84.72222222222221</v>
      </c>
      <c r="T420" s="52">
        <v>75.90277777777779</v>
      </c>
      <c r="U420" s="52">
        <v>100</v>
      </c>
      <c r="V420" s="52">
        <v>81.32530120481928</v>
      </c>
      <c r="W420" s="52">
        <v>0</v>
      </c>
      <c r="X420" s="110">
        <f t="shared" si="69"/>
        <v>75.32191265060241</v>
      </c>
      <c r="Y420" s="112">
        <f t="shared" si="65"/>
        <v>88.03575743946186</v>
      </c>
      <c r="Z420" s="46">
        <v>42.59770114942528</v>
      </c>
      <c r="AA420" s="46">
        <v>11.111111111111112</v>
      </c>
      <c r="AB420" s="46">
        <v>80</v>
      </c>
      <c r="AC420" s="46">
        <v>79.2</v>
      </c>
      <c r="AD420" s="46">
        <v>5.319148936170213</v>
      </c>
      <c r="AE420" s="106">
        <f t="shared" si="66"/>
        <v>43.58009904622158</v>
      </c>
      <c r="AF420" s="69">
        <v>68.42105263157895</v>
      </c>
      <c r="AG420" s="69">
        <v>81.25</v>
      </c>
      <c r="AH420" s="69">
        <v>47.05882352941176</v>
      </c>
      <c r="AI420" s="69">
        <v>59.813084112149525</v>
      </c>
      <c r="AJ420" s="113">
        <v>64.13574006828506</v>
      </c>
      <c r="AK420" s="114">
        <v>48.333333333333336</v>
      </c>
      <c r="AL420" s="106">
        <f t="shared" si="67"/>
        <v>48.333333333333336</v>
      </c>
      <c r="AM420" s="115">
        <v>50.012250176194186</v>
      </c>
      <c r="AN420" s="116">
        <f t="shared" si="68"/>
        <v>67.48620199417078</v>
      </c>
    </row>
    <row r="421" spans="1:40" ht="15">
      <c r="A421" s="15">
        <v>20517</v>
      </c>
      <c r="B421" s="16" t="s">
        <v>24</v>
      </c>
      <c r="C421" s="16" t="s">
        <v>528</v>
      </c>
      <c r="D421" s="17">
        <v>6</v>
      </c>
      <c r="E421" s="105">
        <v>44.11336816341439</v>
      </c>
      <c r="F421" s="45">
        <v>58.07285307285308</v>
      </c>
      <c r="G421" s="106">
        <f t="shared" si="60"/>
        <v>48.76652979989395</v>
      </c>
      <c r="H421" s="87">
        <v>0</v>
      </c>
      <c r="I421" s="107">
        <f t="shared" si="61"/>
        <v>0</v>
      </c>
      <c r="J421" s="108">
        <f t="shared" si="62"/>
        <v>29.25991787993637</v>
      </c>
      <c r="K421" s="109">
        <v>6.622516556291391</v>
      </c>
      <c r="L421" s="56">
        <v>100</v>
      </c>
      <c r="M421" s="110">
        <f t="shared" si="63"/>
        <v>27.373068432671083</v>
      </c>
      <c r="N421" s="111">
        <v>82.22222222222223</v>
      </c>
      <c r="O421" s="52">
        <v>98.83</v>
      </c>
      <c r="P421" s="57">
        <v>95.76192681797129</v>
      </c>
      <c r="Q421" s="58">
        <v>100</v>
      </c>
      <c r="R421" s="106">
        <f t="shared" si="64"/>
        <v>94.20353726004838</v>
      </c>
      <c r="S421" s="109">
        <v>88.88888888888889</v>
      </c>
      <c r="T421" s="52">
        <v>80.73784722222221</v>
      </c>
      <c r="U421" s="52">
        <v>100</v>
      </c>
      <c r="V421" s="52">
        <v>0</v>
      </c>
      <c r="W421" s="52">
        <v>0</v>
      </c>
      <c r="X421" s="110">
        <f t="shared" si="69"/>
        <v>67.40668402777777</v>
      </c>
      <c r="Y421" s="112">
        <f t="shared" si="65"/>
        <v>61.56957544786596</v>
      </c>
      <c r="Z421" s="46">
        <v>3.7241379310344827</v>
      </c>
      <c r="AA421" s="46">
        <v>11.111111111111112</v>
      </c>
      <c r="AB421" s="46">
        <v>0</v>
      </c>
      <c r="AC421" s="46">
        <v>47.199999999999996</v>
      </c>
      <c r="AD421" s="46">
        <v>5.813953488372093</v>
      </c>
      <c r="AE421" s="106">
        <f t="shared" si="66"/>
        <v>12.954484095161721</v>
      </c>
      <c r="AF421" s="69">
        <v>52.63157894736842</v>
      </c>
      <c r="AG421" s="69">
        <v>81.25</v>
      </c>
      <c r="AH421" s="69">
        <v>58.82352941176471</v>
      </c>
      <c r="AI421" s="69">
        <v>41.1214953271028</v>
      </c>
      <c r="AJ421" s="113">
        <v>58.45665092155898</v>
      </c>
      <c r="AK421" s="114">
        <v>38.333333333333336</v>
      </c>
      <c r="AL421" s="106">
        <f t="shared" si="67"/>
        <v>38.333333333333336</v>
      </c>
      <c r="AM421" s="115">
        <v>30.164165096501982</v>
      </c>
      <c r="AN421" s="116">
        <f t="shared" si="68"/>
        <v>45.68602082887085</v>
      </c>
    </row>
    <row r="422" spans="1:40" ht="15">
      <c r="A422" s="15">
        <v>20550</v>
      </c>
      <c r="B422" s="16" t="s">
        <v>24</v>
      </c>
      <c r="C422" s="16" t="s">
        <v>529</v>
      </c>
      <c r="D422" s="17">
        <v>6</v>
      </c>
      <c r="E422" s="105">
        <v>64.84956256689468</v>
      </c>
      <c r="F422" s="45">
        <v>84.7522385022385</v>
      </c>
      <c r="G422" s="106">
        <f t="shared" si="60"/>
        <v>71.48378787867594</v>
      </c>
      <c r="H422" s="87">
        <v>60.550000000000004</v>
      </c>
      <c r="I422" s="107">
        <f t="shared" si="61"/>
        <v>60.550000000000004</v>
      </c>
      <c r="J422" s="108">
        <f t="shared" si="62"/>
        <v>67.11027272720557</v>
      </c>
      <c r="K422" s="109">
        <v>21.857923497267763</v>
      </c>
      <c r="L422" s="56">
        <v>100</v>
      </c>
      <c r="M422" s="110">
        <f t="shared" si="63"/>
        <v>39.22282938676382</v>
      </c>
      <c r="N422" s="111">
        <v>88.0952380952381</v>
      </c>
      <c r="O422" s="52">
        <v>97.68</v>
      </c>
      <c r="P422" s="57">
        <v>95.30392356169953</v>
      </c>
      <c r="Q422" s="58">
        <v>100</v>
      </c>
      <c r="R422" s="106">
        <f t="shared" si="64"/>
        <v>95.26979041423441</v>
      </c>
      <c r="S422" s="109">
        <v>95.83333333333334</v>
      </c>
      <c r="T422" s="52">
        <v>87.60416666666666</v>
      </c>
      <c r="U422" s="52">
        <v>100</v>
      </c>
      <c r="V422" s="52">
        <v>0</v>
      </c>
      <c r="W422" s="52">
        <v>0</v>
      </c>
      <c r="X422" s="110">
        <f t="shared" si="69"/>
        <v>70.859375</v>
      </c>
      <c r="Y422" s="112">
        <f t="shared" si="65"/>
        <v>67.28155151178998</v>
      </c>
      <c r="Z422" s="46">
        <v>10.459770114942529</v>
      </c>
      <c r="AA422" s="46">
        <v>22.222222222222225</v>
      </c>
      <c r="AB422" s="46">
        <v>0</v>
      </c>
      <c r="AC422" s="46">
        <v>48.8</v>
      </c>
      <c r="AD422" s="46">
        <v>63.1578947368421</v>
      </c>
      <c r="AE422" s="106">
        <f t="shared" si="66"/>
        <v>27.773714458560192</v>
      </c>
      <c r="AF422" s="69">
        <v>73.68421052631578</v>
      </c>
      <c r="AG422" s="69">
        <v>75</v>
      </c>
      <c r="AH422" s="69">
        <v>70.58823529411765</v>
      </c>
      <c r="AI422" s="69">
        <v>40.18691588785047</v>
      </c>
      <c r="AJ422" s="113">
        <v>64.86484042707097</v>
      </c>
      <c r="AK422" s="114">
        <v>38.333333333333336</v>
      </c>
      <c r="AL422" s="106">
        <f t="shared" si="67"/>
        <v>38.333333333333336</v>
      </c>
      <c r="AM422" s="115">
        <v>39.776605158451034</v>
      </c>
      <c r="AN422" s="116">
        <f t="shared" si="68"/>
        <v>58.99581184887141</v>
      </c>
    </row>
    <row r="423" spans="1:40" ht="15">
      <c r="A423" s="15">
        <v>20570</v>
      </c>
      <c r="B423" s="16" t="s">
        <v>24</v>
      </c>
      <c r="C423" s="16" t="s">
        <v>530</v>
      </c>
      <c r="D423" s="17">
        <v>6</v>
      </c>
      <c r="E423" s="105">
        <v>73.94740633300884</v>
      </c>
      <c r="F423" s="45">
        <v>73.94586894586894</v>
      </c>
      <c r="G423" s="106">
        <f t="shared" si="60"/>
        <v>73.94689387062887</v>
      </c>
      <c r="H423" s="87">
        <v>20.482</v>
      </c>
      <c r="I423" s="107">
        <f t="shared" si="61"/>
        <v>20.482</v>
      </c>
      <c r="J423" s="108">
        <f t="shared" si="62"/>
        <v>52.560936322377316</v>
      </c>
      <c r="K423" s="109">
        <v>96.49122807017544</v>
      </c>
      <c r="L423" s="56">
        <v>100</v>
      </c>
      <c r="M423" s="110">
        <f t="shared" si="63"/>
        <v>97.27095516569202</v>
      </c>
      <c r="N423" s="111">
        <v>98.88888888888889</v>
      </c>
      <c r="O423" s="52">
        <v>97.07</v>
      </c>
      <c r="P423" s="57">
        <v>93.73012267151294</v>
      </c>
      <c r="Q423" s="58" t="s">
        <v>1</v>
      </c>
      <c r="R423" s="106">
        <f t="shared" si="64"/>
        <v>96.50265197605886</v>
      </c>
      <c r="S423" s="109">
        <v>100</v>
      </c>
      <c r="T423" s="52">
        <v>73.98148148148148</v>
      </c>
      <c r="U423" s="52">
        <v>100</v>
      </c>
      <c r="V423" s="52">
        <v>87.14574898785426</v>
      </c>
      <c r="W423" s="52">
        <v>0</v>
      </c>
      <c r="X423" s="110">
        <f t="shared" si="69"/>
        <v>79.38858899385215</v>
      </c>
      <c r="Y423" s="112">
        <f t="shared" si="65"/>
        <v>91.30274097002065</v>
      </c>
      <c r="Z423" s="46">
        <v>13.908045977011495</v>
      </c>
      <c r="AA423" s="46">
        <v>69.44444444444444</v>
      </c>
      <c r="AB423" s="46">
        <v>0</v>
      </c>
      <c r="AC423" s="46">
        <v>48</v>
      </c>
      <c r="AD423" s="46">
        <v>21.978021978021978</v>
      </c>
      <c r="AE423" s="106">
        <f t="shared" si="66"/>
        <v>29.618723948465327</v>
      </c>
      <c r="AF423" s="69">
        <v>21.052631578947366</v>
      </c>
      <c r="AG423" s="69">
        <v>25</v>
      </c>
      <c r="AH423" s="69">
        <v>17.647058823529413</v>
      </c>
      <c r="AI423" s="69">
        <v>41.1214953271028</v>
      </c>
      <c r="AJ423" s="113">
        <v>26.205296432394896</v>
      </c>
      <c r="AK423" s="114">
        <v>43.333333333333336</v>
      </c>
      <c r="AL423" s="106">
        <f t="shared" si="67"/>
        <v>43.333333333333336</v>
      </c>
      <c r="AM423" s="115">
        <v>31.451398487820146</v>
      </c>
      <c r="AN423" s="116">
        <f t="shared" si="68"/>
        <v>65.59897729583183</v>
      </c>
    </row>
    <row r="424" spans="1:40" ht="15">
      <c r="A424" s="15">
        <v>20614</v>
      </c>
      <c r="B424" s="16" t="s">
        <v>24</v>
      </c>
      <c r="C424" s="16" t="s">
        <v>531</v>
      </c>
      <c r="D424" s="17">
        <v>6</v>
      </c>
      <c r="E424" s="105">
        <v>59.90533528782167</v>
      </c>
      <c r="F424" s="45">
        <v>66.71499796499798</v>
      </c>
      <c r="G424" s="106">
        <f t="shared" si="60"/>
        <v>62.17522284688044</v>
      </c>
      <c r="H424" s="87">
        <v>7.1739999999999995</v>
      </c>
      <c r="I424" s="107">
        <f t="shared" si="61"/>
        <v>7.1739999999999995</v>
      </c>
      <c r="J424" s="108">
        <f t="shared" si="62"/>
        <v>40.17473370812826</v>
      </c>
      <c r="K424" s="109">
        <v>19.024390243902435</v>
      </c>
      <c r="L424" s="56">
        <v>100</v>
      </c>
      <c r="M424" s="110">
        <f t="shared" si="63"/>
        <v>37.01897018970189</v>
      </c>
      <c r="N424" s="111">
        <v>100</v>
      </c>
      <c r="O424" s="52">
        <v>98.67</v>
      </c>
      <c r="P424" s="57">
        <v>95.50107758620689</v>
      </c>
      <c r="Q424" s="58">
        <v>100</v>
      </c>
      <c r="R424" s="106">
        <f t="shared" si="64"/>
        <v>98.54276939655173</v>
      </c>
      <c r="S424" s="109">
        <v>92.77777777777777</v>
      </c>
      <c r="T424" s="52">
        <v>74.62563131313131</v>
      </c>
      <c r="U424" s="52">
        <v>100</v>
      </c>
      <c r="V424" s="52">
        <v>0</v>
      </c>
      <c r="W424" s="52">
        <v>0</v>
      </c>
      <c r="X424" s="110">
        <f t="shared" si="69"/>
        <v>66.85085227272727</v>
      </c>
      <c r="Y424" s="112">
        <f t="shared" si="65"/>
        <v>66.25278820246196</v>
      </c>
      <c r="Z424" s="46">
        <v>64.71264367816092</v>
      </c>
      <c r="AA424" s="46">
        <v>27.777777777777782</v>
      </c>
      <c r="AB424" s="46">
        <v>100</v>
      </c>
      <c r="AC424" s="46">
        <v>65.60000000000001</v>
      </c>
      <c r="AD424" s="46">
        <v>10.344827586206897</v>
      </c>
      <c r="AE424" s="106">
        <f t="shared" si="66"/>
        <v>54.37614942528735</v>
      </c>
      <c r="AF424" s="69">
        <v>73.68421052631578</v>
      </c>
      <c r="AG424" s="69">
        <v>62.5</v>
      </c>
      <c r="AH424" s="69">
        <v>58.82352941176471</v>
      </c>
      <c r="AI424" s="69">
        <v>36.44859813084112</v>
      </c>
      <c r="AJ424" s="113">
        <v>57.864084517230395</v>
      </c>
      <c r="AK424" s="114">
        <v>50</v>
      </c>
      <c r="AL424" s="106">
        <f t="shared" si="67"/>
        <v>50</v>
      </c>
      <c r="AM424" s="115">
        <v>54.43103556474803</v>
      </c>
      <c r="AN424" s="116">
        <f t="shared" si="68"/>
        <v>57.49065151228104</v>
      </c>
    </row>
    <row r="425" spans="1:40" ht="15">
      <c r="A425" s="15">
        <v>20621</v>
      </c>
      <c r="B425" s="16" t="s">
        <v>24</v>
      </c>
      <c r="C425" s="16" t="s">
        <v>532</v>
      </c>
      <c r="D425" s="17">
        <v>6</v>
      </c>
      <c r="E425" s="105">
        <v>29.220654421198876</v>
      </c>
      <c r="F425" s="45">
        <v>81.32326007326007</v>
      </c>
      <c r="G425" s="106">
        <f t="shared" si="60"/>
        <v>46.588189638552606</v>
      </c>
      <c r="H425" s="87">
        <v>0</v>
      </c>
      <c r="I425" s="107">
        <f t="shared" si="61"/>
        <v>0</v>
      </c>
      <c r="J425" s="108">
        <f t="shared" si="62"/>
        <v>27.952913783131564</v>
      </c>
      <c r="K425" s="109">
        <v>35.63829787234043</v>
      </c>
      <c r="L425" s="56">
        <v>100</v>
      </c>
      <c r="M425" s="110">
        <f t="shared" si="63"/>
        <v>49.94089834515367</v>
      </c>
      <c r="N425" s="111">
        <v>98.88888888888889</v>
      </c>
      <c r="O425" s="52">
        <v>97.42999999999999</v>
      </c>
      <c r="P425" s="57">
        <v>90.77801570306924</v>
      </c>
      <c r="Q425" s="58">
        <v>100</v>
      </c>
      <c r="R425" s="106">
        <f t="shared" si="64"/>
        <v>96.77422614798952</v>
      </c>
      <c r="S425" s="109">
        <v>98.61111111111111</v>
      </c>
      <c r="T425" s="52">
        <v>75.94618055555556</v>
      </c>
      <c r="U425" s="52">
        <v>95.83333333333333</v>
      </c>
      <c r="V425" s="52">
        <v>0</v>
      </c>
      <c r="W425" s="52">
        <v>25</v>
      </c>
      <c r="X425" s="110">
        <f t="shared" si="69"/>
        <v>70.72265625</v>
      </c>
      <c r="Y425" s="112">
        <f t="shared" si="65"/>
        <v>71.57772577161197</v>
      </c>
      <c r="Z425" s="46">
        <v>85.51724137931035</v>
      </c>
      <c r="AA425" s="46">
        <v>61.111111111111114</v>
      </c>
      <c r="AB425" s="46">
        <v>100</v>
      </c>
      <c r="AC425" s="46">
        <v>56.00000000000001</v>
      </c>
      <c r="AD425" s="46">
        <v>7.865168539325842</v>
      </c>
      <c r="AE425" s="106">
        <f t="shared" si="66"/>
        <v>63.56236277928452</v>
      </c>
      <c r="AF425" s="69">
        <v>78.94736842105263</v>
      </c>
      <c r="AG425" s="69">
        <v>75</v>
      </c>
      <c r="AH425" s="69">
        <v>70.58823529411765</v>
      </c>
      <c r="AI425" s="69">
        <v>56.074766355140184</v>
      </c>
      <c r="AJ425" s="113">
        <v>70.15259251757762</v>
      </c>
      <c r="AK425" s="114">
        <v>40</v>
      </c>
      <c r="AL425" s="106">
        <f t="shared" si="67"/>
        <v>40</v>
      </c>
      <c r="AM425" s="115">
        <v>60.60728482030577</v>
      </c>
      <c r="AN425" s="116">
        <f t="shared" si="68"/>
        <v>59.561631088524024</v>
      </c>
    </row>
    <row r="426" spans="1:40" ht="15">
      <c r="A426" s="15">
        <v>20710</v>
      </c>
      <c r="B426" s="16" t="s">
        <v>24</v>
      </c>
      <c r="C426" s="16" t="s">
        <v>533</v>
      </c>
      <c r="D426" s="17">
        <v>6</v>
      </c>
      <c r="E426" s="105">
        <v>0</v>
      </c>
      <c r="F426" s="45">
        <v>83.04843304843304</v>
      </c>
      <c r="G426" s="106">
        <f t="shared" si="60"/>
        <v>27.682811016144345</v>
      </c>
      <c r="H426" s="87">
        <v>17.026</v>
      </c>
      <c r="I426" s="107">
        <f t="shared" si="61"/>
        <v>17.026</v>
      </c>
      <c r="J426" s="108">
        <f t="shared" si="62"/>
        <v>23.420086609686606</v>
      </c>
      <c r="K426" s="109">
        <v>0</v>
      </c>
      <c r="L426" s="56">
        <v>100</v>
      </c>
      <c r="M426" s="110">
        <f t="shared" si="63"/>
        <v>22.22222222222222</v>
      </c>
      <c r="N426" s="111">
        <v>85.00000000000001</v>
      </c>
      <c r="O426" s="52">
        <v>99.26</v>
      </c>
      <c r="P426" s="57">
        <v>99.195131527287</v>
      </c>
      <c r="Q426" s="58">
        <v>100</v>
      </c>
      <c r="R426" s="106">
        <f t="shared" si="64"/>
        <v>95.86378288182175</v>
      </c>
      <c r="S426" s="109">
        <v>99.30555555555554</v>
      </c>
      <c r="T426" s="52">
        <v>72.34895833333331</v>
      </c>
      <c r="U426" s="52">
        <v>98.61110000000001</v>
      </c>
      <c r="V426" s="52">
        <v>0</v>
      </c>
      <c r="W426" s="52">
        <v>15</v>
      </c>
      <c r="X426" s="110">
        <f t="shared" si="69"/>
        <v>69.44140347222222</v>
      </c>
      <c r="Y426" s="112">
        <f t="shared" si="65"/>
        <v>60.89765963329407</v>
      </c>
      <c r="Z426" s="46">
        <v>18.04597701149425</v>
      </c>
      <c r="AA426" s="46">
        <v>66.66666666666667</v>
      </c>
      <c r="AB426" s="46">
        <v>0</v>
      </c>
      <c r="AC426" s="46">
        <v>80</v>
      </c>
      <c r="AD426" s="46">
        <v>9.195402298850574</v>
      </c>
      <c r="AE426" s="106">
        <f t="shared" si="66"/>
        <v>33.735632183908045</v>
      </c>
      <c r="AF426" s="69">
        <v>52.63157894736842</v>
      </c>
      <c r="AG426" s="69">
        <v>75</v>
      </c>
      <c r="AH426" s="69">
        <v>52.94117647058824</v>
      </c>
      <c r="AI426" s="69">
        <v>0.9345794392523363</v>
      </c>
      <c r="AJ426" s="113">
        <v>45.37683371430224</v>
      </c>
      <c r="AK426" s="114">
        <v>50</v>
      </c>
      <c r="AL426" s="106">
        <f t="shared" si="67"/>
        <v>50</v>
      </c>
      <c r="AM426" s="115">
        <v>40.092826155231556</v>
      </c>
      <c r="AN426" s="116">
        <f t="shared" si="68"/>
        <v>47.16069498515382</v>
      </c>
    </row>
    <row r="427" spans="1:40" ht="15">
      <c r="A427" s="15">
        <v>20750</v>
      </c>
      <c r="B427" s="16" t="s">
        <v>24</v>
      </c>
      <c r="C427" s="16" t="s">
        <v>534</v>
      </c>
      <c r="D427" s="17">
        <v>6</v>
      </c>
      <c r="E427" s="105">
        <v>35.47794624818389</v>
      </c>
      <c r="F427" s="45">
        <v>76.45960520960521</v>
      </c>
      <c r="G427" s="106">
        <f t="shared" si="60"/>
        <v>49.13849923532433</v>
      </c>
      <c r="H427" s="87">
        <v>0</v>
      </c>
      <c r="I427" s="107">
        <f t="shared" si="61"/>
        <v>0</v>
      </c>
      <c r="J427" s="108">
        <f t="shared" si="62"/>
        <v>29.483099541194598</v>
      </c>
      <c r="K427" s="109">
        <v>75.78947368421053</v>
      </c>
      <c r="L427" s="56">
        <v>100</v>
      </c>
      <c r="M427" s="110">
        <f t="shared" si="63"/>
        <v>81.16959064327486</v>
      </c>
      <c r="N427" s="111">
        <v>68.88888888888889</v>
      </c>
      <c r="O427" s="52">
        <v>98.19</v>
      </c>
      <c r="P427" s="57">
        <v>90.40646853146853</v>
      </c>
      <c r="Q427" s="58">
        <v>100</v>
      </c>
      <c r="R427" s="106">
        <f t="shared" si="64"/>
        <v>89.37133935508936</v>
      </c>
      <c r="S427" s="109">
        <v>97.91666666666666</v>
      </c>
      <c r="T427" s="52">
        <v>65.29166666666666</v>
      </c>
      <c r="U427" s="52">
        <v>98.14813333333332</v>
      </c>
      <c r="V427" s="52">
        <v>0</v>
      </c>
      <c r="W427" s="52">
        <v>15</v>
      </c>
      <c r="X427" s="110">
        <f t="shared" si="69"/>
        <v>67.21411666666665</v>
      </c>
      <c r="Y427" s="112">
        <f t="shared" si="65"/>
        <v>79.32839855854087</v>
      </c>
      <c r="Z427" s="46">
        <v>99.6551724137931</v>
      </c>
      <c r="AA427" s="46">
        <v>79.86111111111111</v>
      </c>
      <c r="AB427" s="46">
        <v>100</v>
      </c>
      <c r="AC427" s="46">
        <v>75.2</v>
      </c>
      <c r="AD427" s="46">
        <v>58.06451612903226</v>
      </c>
      <c r="AE427" s="106">
        <f t="shared" si="66"/>
        <v>83.62484821097516</v>
      </c>
      <c r="AF427" s="69">
        <v>63.1578947368421</v>
      </c>
      <c r="AG427" s="69">
        <v>87.5</v>
      </c>
      <c r="AH427" s="69">
        <v>58.82352941176471</v>
      </c>
      <c r="AI427" s="69">
        <v>47.66355140186916</v>
      </c>
      <c r="AJ427" s="113">
        <v>64.286243887619</v>
      </c>
      <c r="AK427" s="114">
        <v>68.33333333333333</v>
      </c>
      <c r="AL427" s="106">
        <f t="shared" si="67"/>
        <v>68.33333333333333</v>
      </c>
      <c r="AM427" s="115">
        <v>75.40958408255182</v>
      </c>
      <c r="AN427" s="116">
        <f t="shared" si="68"/>
        <v>68.18369441227489</v>
      </c>
    </row>
    <row r="428" spans="1:40" ht="15">
      <c r="A428" s="15">
        <v>20770</v>
      </c>
      <c r="B428" s="16" t="s">
        <v>24</v>
      </c>
      <c r="C428" s="16" t="s">
        <v>535</v>
      </c>
      <c r="D428" s="17">
        <v>6</v>
      </c>
      <c r="E428" s="105">
        <v>39.40116149188848</v>
      </c>
      <c r="F428" s="45">
        <v>73.26923076923076</v>
      </c>
      <c r="G428" s="106">
        <f t="shared" si="60"/>
        <v>50.69051791766924</v>
      </c>
      <c r="H428" s="87">
        <v>27.44</v>
      </c>
      <c r="I428" s="107">
        <f t="shared" si="61"/>
        <v>27.44</v>
      </c>
      <c r="J428" s="108">
        <f t="shared" si="62"/>
        <v>41.39031075060154</v>
      </c>
      <c r="K428" s="109">
        <v>20.207253886010367</v>
      </c>
      <c r="L428" s="56">
        <v>0</v>
      </c>
      <c r="M428" s="110">
        <f t="shared" si="63"/>
        <v>15.716753022452508</v>
      </c>
      <c r="N428" s="111">
        <v>96.66666666666667</v>
      </c>
      <c r="O428" s="52">
        <v>98.49</v>
      </c>
      <c r="P428" s="57">
        <v>98.83327060594655</v>
      </c>
      <c r="Q428" s="58">
        <v>100</v>
      </c>
      <c r="R428" s="106">
        <f t="shared" si="64"/>
        <v>98.49748431815331</v>
      </c>
      <c r="S428" s="109">
        <v>92.08333333333334</v>
      </c>
      <c r="T428" s="52">
        <v>72.69262566137566</v>
      </c>
      <c r="U428" s="52">
        <v>96.75923333333333</v>
      </c>
      <c r="V428" s="52">
        <v>0</v>
      </c>
      <c r="W428" s="52">
        <v>15</v>
      </c>
      <c r="X428" s="110">
        <f t="shared" si="69"/>
        <v>67.25879808201059</v>
      </c>
      <c r="Y428" s="112">
        <f t="shared" si="65"/>
        <v>58.70004145613535</v>
      </c>
      <c r="Z428" s="46">
        <v>9.080459770114942</v>
      </c>
      <c r="AA428" s="46">
        <v>36.111111111111114</v>
      </c>
      <c r="AB428" s="46">
        <v>0</v>
      </c>
      <c r="AC428" s="46">
        <v>19.2</v>
      </c>
      <c r="AD428" s="46">
        <v>19.101123595505616</v>
      </c>
      <c r="AE428" s="106">
        <f t="shared" si="66"/>
        <v>16.22240895001937</v>
      </c>
      <c r="AF428" s="69">
        <v>68.42105263157895</v>
      </c>
      <c r="AG428" s="69">
        <v>75</v>
      </c>
      <c r="AH428" s="69">
        <v>52.94117647058824</v>
      </c>
      <c r="AI428" s="69">
        <v>0.9345794392523363</v>
      </c>
      <c r="AJ428" s="113">
        <v>49.32420213535488</v>
      </c>
      <c r="AK428" s="114">
        <v>30</v>
      </c>
      <c r="AL428" s="106">
        <f t="shared" si="67"/>
        <v>30</v>
      </c>
      <c r="AM428" s="115">
        <v>27.805072009438298</v>
      </c>
      <c r="AN428" s="116">
        <f t="shared" si="68"/>
        <v>45.96960448101947</v>
      </c>
    </row>
    <row r="429" spans="1:40" ht="15">
      <c r="A429" s="15">
        <v>20787</v>
      </c>
      <c r="B429" s="16" t="s">
        <v>24</v>
      </c>
      <c r="C429" s="16" t="s">
        <v>536</v>
      </c>
      <c r="D429" s="17">
        <v>6</v>
      </c>
      <c r="E429" s="105">
        <v>34.51649348836282</v>
      </c>
      <c r="F429" s="45">
        <v>89.83007733007733</v>
      </c>
      <c r="G429" s="106">
        <f t="shared" si="60"/>
        <v>52.95435476893432</v>
      </c>
      <c r="H429" s="87">
        <v>34.184</v>
      </c>
      <c r="I429" s="107">
        <f t="shared" si="61"/>
        <v>34.184</v>
      </c>
      <c r="J429" s="108">
        <f t="shared" si="62"/>
        <v>45.44621286136059</v>
      </c>
      <c r="K429" s="109">
        <v>79.33884297520662</v>
      </c>
      <c r="L429" s="56">
        <v>100</v>
      </c>
      <c r="M429" s="110">
        <f t="shared" si="63"/>
        <v>83.93021120293848</v>
      </c>
      <c r="N429" s="111">
        <v>100</v>
      </c>
      <c r="O429" s="52">
        <v>98.46000000000001</v>
      </c>
      <c r="P429" s="57">
        <v>93.79862700228833</v>
      </c>
      <c r="Q429" s="58">
        <v>100</v>
      </c>
      <c r="R429" s="106">
        <f t="shared" si="64"/>
        <v>98.06465675057208</v>
      </c>
      <c r="S429" s="109">
        <v>79.86111111111111</v>
      </c>
      <c r="T429" s="52">
        <v>75.25925925925927</v>
      </c>
      <c r="U429" s="52">
        <v>100</v>
      </c>
      <c r="V429" s="52">
        <v>0</v>
      </c>
      <c r="W429" s="52">
        <v>0</v>
      </c>
      <c r="X429" s="110">
        <f t="shared" si="69"/>
        <v>63.780092592592595</v>
      </c>
      <c r="Y429" s="112">
        <f t="shared" si="65"/>
        <v>82.00519582287055</v>
      </c>
      <c r="Z429" s="46">
        <v>50.39080459770114</v>
      </c>
      <c r="AA429" s="46">
        <v>41.666666666666664</v>
      </c>
      <c r="AB429" s="46">
        <v>0</v>
      </c>
      <c r="AC429" s="46">
        <v>67.2</v>
      </c>
      <c r="AD429" s="46">
        <v>5.555555555555555</v>
      </c>
      <c r="AE429" s="106">
        <f t="shared" si="66"/>
        <v>34.05186781609195</v>
      </c>
      <c r="AF429" s="69">
        <v>31.57894736842105</v>
      </c>
      <c r="AG429" s="69">
        <v>75</v>
      </c>
      <c r="AH429" s="69">
        <v>41.17647058823529</v>
      </c>
      <c r="AI429" s="69">
        <v>39.25233644859813</v>
      </c>
      <c r="AJ429" s="113">
        <v>46.75193860131362</v>
      </c>
      <c r="AK429" s="114">
        <v>50</v>
      </c>
      <c r="AL429" s="106">
        <f t="shared" si="67"/>
        <v>50</v>
      </c>
      <c r="AM429" s="115">
        <v>40.62817979559934</v>
      </c>
      <c r="AN429" s="116">
        <f t="shared" si="68"/>
        <v>62.28029442238719</v>
      </c>
    </row>
    <row r="430" spans="1:40" ht="15">
      <c r="A430" s="15">
        <v>23001</v>
      </c>
      <c r="B430" s="16" t="s">
        <v>25</v>
      </c>
      <c r="C430" s="16" t="s">
        <v>537</v>
      </c>
      <c r="D430" s="17">
        <v>2</v>
      </c>
      <c r="E430" s="105">
        <v>77.0165749253771</v>
      </c>
      <c r="F430" s="45">
        <v>75.97222222222221</v>
      </c>
      <c r="G430" s="106">
        <f t="shared" si="60"/>
        <v>76.66845735765881</v>
      </c>
      <c r="H430" s="87">
        <v>0</v>
      </c>
      <c r="I430" s="107">
        <f t="shared" si="61"/>
        <v>0</v>
      </c>
      <c r="J430" s="108">
        <f t="shared" si="62"/>
        <v>46.00107441459529</v>
      </c>
      <c r="K430" s="109">
        <v>75.53398058252428</v>
      </c>
      <c r="L430" s="56">
        <v>100</v>
      </c>
      <c r="M430" s="110">
        <f t="shared" si="63"/>
        <v>80.97087378640776</v>
      </c>
      <c r="N430" s="111">
        <v>66.03174603174602</v>
      </c>
      <c r="O430" s="52">
        <v>99.38000000000001</v>
      </c>
      <c r="P430" s="57">
        <v>97.12598466492548</v>
      </c>
      <c r="Q430" s="58" t="s">
        <v>1</v>
      </c>
      <c r="R430" s="106">
        <f t="shared" si="64"/>
        <v>87.4578815383287</v>
      </c>
      <c r="S430" s="109">
        <v>100</v>
      </c>
      <c r="T430" s="52">
        <v>81.2633020800913</v>
      </c>
      <c r="U430" s="52">
        <v>100</v>
      </c>
      <c r="V430" s="52">
        <v>0</v>
      </c>
      <c r="W430" s="52">
        <v>50</v>
      </c>
      <c r="X430" s="110">
        <f t="shared" si="69"/>
        <v>76.56582552002283</v>
      </c>
      <c r="Y430" s="112">
        <f t="shared" si="65"/>
        <v>81.63710082177928</v>
      </c>
      <c r="Z430" s="46">
        <v>90.73563218390804</v>
      </c>
      <c r="AA430" s="46">
        <v>47.916666666666664</v>
      </c>
      <c r="AB430" s="46">
        <v>80</v>
      </c>
      <c r="AC430" s="46">
        <v>61.6</v>
      </c>
      <c r="AD430" s="46">
        <v>61.29032258064516</v>
      </c>
      <c r="AE430" s="106">
        <f t="shared" si="66"/>
        <v>69.71021852984796</v>
      </c>
      <c r="AF430" s="69">
        <v>63.1578947368421</v>
      </c>
      <c r="AG430" s="69">
        <v>75</v>
      </c>
      <c r="AH430" s="69">
        <v>58.82352941176471</v>
      </c>
      <c r="AI430" s="69">
        <v>54.20560747663551</v>
      </c>
      <c r="AJ430" s="113">
        <v>62.79675790631059</v>
      </c>
      <c r="AK430" s="114">
        <v>58.333333333333336</v>
      </c>
      <c r="AL430" s="106">
        <f t="shared" si="67"/>
        <v>58.333333333333336</v>
      </c>
      <c r="AM430" s="115">
        <v>65.59125199093508</v>
      </c>
      <c r="AN430" s="116">
        <f t="shared" si="68"/>
        <v>69.69614089108921</v>
      </c>
    </row>
    <row r="431" spans="1:40" ht="15">
      <c r="A431" s="15">
        <v>23068</v>
      </c>
      <c r="B431" s="16" t="s">
        <v>25</v>
      </c>
      <c r="C431" s="16" t="s">
        <v>538</v>
      </c>
      <c r="D431" s="17">
        <v>6</v>
      </c>
      <c r="E431" s="105">
        <v>52.60465860487263</v>
      </c>
      <c r="F431" s="45">
        <v>89.99643874643874</v>
      </c>
      <c r="G431" s="106">
        <f t="shared" si="60"/>
        <v>65.068585318728</v>
      </c>
      <c r="H431" s="87">
        <v>-1.7000000000000002</v>
      </c>
      <c r="I431" s="107">
        <f t="shared" si="61"/>
        <v>-1.7000000000000002</v>
      </c>
      <c r="J431" s="108">
        <f t="shared" si="62"/>
        <v>38.3611511912368</v>
      </c>
      <c r="K431" s="109">
        <v>95.55555555555556</v>
      </c>
      <c r="L431" s="56">
        <v>100</v>
      </c>
      <c r="M431" s="110">
        <f t="shared" si="63"/>
        <v>96.54320987654322</v>
      </c>
      <c r="N431" s="111">
        <v>97.77777777777777</v>
      </c>
      <c r="O431" s="52">
        <v>99.25999999999999</v>
      </c>
      <c r="P431" s="57">
        <v>99.94847574066122</v>
      </c>
      <c r="Q431" s="58" t="s">
        <v>1</v>
      </c>
      <c r="R431" s="106">
        <f t="shared" si="64"/>
        <v>98.93354570333</v>
      </c>
      <c r="S431" s="109">
        <v>98.61111111111111</v>
      </c>
      <c r="T431" s="52">
        <v>83.14196682946684</v>
      </c>
      <c r="U431" s="52">
        <v>100</v>
      </c>
      <c r="V431" s="52">
        <v>0</v>
      </c>
      <c r="W431" s="52">
        <v>0</v>
      </c>
      <c r="X431" s="110">
        <f t="shared" si="69"/>
        <v>70.43826948514449</v>
      </c>
      <c r="Y431" s="112">
        <f t="shared" si="65"/>
        <v>88.95453641586738</v>
      </c>
      <c r="Z431" s="46">
        <v>82.32183908045977</v>
      </c>
      <c r="AA431" s="46">
        <v>11.111111111111112</v>
      </c>
      <c r="AB431" s="46">
        <v>60</v>
      </c>
      <c r="AC431" s="46">
        <v>52.800000000000004</v>
      </c>
      <c r="AD431" s="46">
        <v>38.63636363636363</v>
      </c>
      <c r="AE431" s="106">
        <f t="shared" si="66"/>
        <v>51.05811128526645</v>
      </c>
      <c r="AF431" s="69">
        <v>57.89473684210527</v>
      </c>
      <c r="AG431" s="69">
        <v>25</v>
      </c>
      <c r="AH431" s="69">
        <v>70.58823529411765</v>
      </c>
      <c r="AI431" s="69">
        <v>53.271028037383175</v>
      </c>
      <c r="AJ431" s="113">
        <v>51.68850004340152</v>
      </c>
      <c r="AK431" s="114">
        <v>50</v>
      </c>
      <c r="AL431" s="106">
        <f t="shared" si="67"/>
        <v>50</v>
      </c>
      <c r="AM431" s="115">
        <v>51.014592697049174</v>
      </c>
      <c r="AN431" s="116">
        <f t="shared" si="68"/>
        <v>67.4538762552958</v>
      </c>
    </row>
    <row r="432" spans="1:40" ht="15">
      <c r="A432" s="15">
        <v>23079</v>
      </c>
      <c r="B432" s="16" t="s">
        <v>25</v>
      </c>
      <c r="C432" s="16" t="s">
        <v>539</v>
      </c>
      <c r="D432" s="17">
        <v>6</v>
      </c>
      <c r="E432" s="105">
        <v>64.19237056532026</v>
      </c>
      <c r="F432" s="45">
        <v>92.74216524216526</v>
      </c>
      <c r="G432" s="106">
        <f t="shared" si="60"/>
        <v>73.70896879093526</v>
      </c>
      <c r="H432" s="87">
        <v>26.44</v>
      </c>
      <c r="I432" s="107">
        <f t="shared" si="61"/>
        <v>26.44</v>
      </c>
      <c r="J432" s="108">
        <f t="shared" si="62"/>
        <v>54.80138127456115</v>
      </c>
      <c r="K432" s="109">
        <v>96.93251533742331</v>
      </c>
      <c r="L432" s="56">
        <v>0</v>
      </c>
      <c r="M432" s="110">
        <f t="shared" si="63"/>
        <v>75.39195637355147</v>
      </c>
      <c r="N432" s="111">
        <v>83.65079365079366</v>
      </c>
      <c r="O432" s="52">
        <v>98.71000000000001</v>
      </c>
      <c r="P432" s="57">
        <v>96.90140845070422</v>
      </c>
      <c r="Q432" s="58">
        <v>100</v>
      </c>
      <c r="R432" s="106">
        <f t="shared" si="64"/>
        <v>94.81555052537448</v>
      </c>
      <c r="S432" s="109">
        <v>88.75</v>
      </c>
      <c r="T432" s="52">
        <v>83.63194444444446</v>
      </c>
      <c r="U432" s="52">
        <v>100</v>
      </c>
      <c r="V432" s="52">
        <v>0</v>
      </c>
      <c r="W432" s="52">
        <v>15</v>
      </c>
      <c r="X432" s="110">
        <f t="shared" si="69"/>
        <v>69.97048611111111</v>
      </c>
      <c r="Y432" s="112">
        <f t="shared" si="65"/>
        <v>79.87263601815391</v>
      </c>
      <c r="Z432" s="46">
        <v>50.50574712643678</v>
      </c>
      <c r="AA432" s="46">
        <v>75.69444444444444</v>
      </c>
      <c r="AB432" s="46">
        <v>0</v>
      </c>
      <c r="AC432" s="46">
        <v>31.2</v>
      </c>
      <c r="AD432" s="46">
        <v>28.40909090909091</v>
      </c>
      <c r="AE432" s="106">
        <f t="shared" si="66"/>
        <v>37.99584966039708</v>
      </c>
      <c r="AF432" s="69">
        <v>78.94736842105263</v>
      </c>
      <c r="AG432" s="69">
        <v>81.25</v>
      </c>
      <c r="AH432" s="69">
        <v>70.58823529411765</v>
      </c>
      <c r="AI432" s="69">
        <v>26.168224299065418</v>
      </c>
      <c r="AJ432" s="113">
        <v>64.23845700355892</v>
      </c>
      <c r="AK432" s="114">
        <v>30</v>
      </c>
      <c r="AL432" s="106">
        <f t="shared" si="67"/>
        <v>30</v>
      </c>
      <c r="AM432" s="115">
        <v>43.39470835316082</v>
      </c>
      <c r="AN432" s="116">
        <f t="shared" si="68"/>
        <v>63.915006769937435</v>
      </c>
    </row>
    <row r="433" spans="1:40" ht="15">
      <c r="A433" s="15">
        <v>23090</v>
      </c>
      <c r="B433" s="16" t="s">
        <v>25</v>
      </c>
      <c r="C433" s="16" t="s">
        <v>540</v>
      </c>
      <c r="D433" s="17">
        <v>6</v>
      </c>
      <c r="E433" s="105">
        <v>36.746101183342226</v>
      </c>
      <c r="F433" s="45">
        <v>92.88105413105413</v>
      </c>
      <c r="G433" s="106">
        <f t="shared" si="60"/>
        <v>55.45775216591286</v>
      </c>
      <c r="H433" s="87">
        <v>16.174</v>
      </c>
      <c r="I433" s="107">
        <f t="shared" si="61"/>
        <v>16.174</v>
      </c>
      <c r="J433" s="108">
        <f t="shared" si="62"/>
        <v>39.74425129954771</v>
      </c>
      <c r="K433" s="109">
        <v>35.483870967741936</v>
      </c>
      <c r="L433" s="56">
        <v>0</v>
      </c>
      <c r="M433" s="110">
        <f t="shared" si="63"/>
        <v>27.59856630824373</v>
      </c>
      <c r="N433" s="111">
        <v>100</v>
      </c>
      <c r="O433" s="52">
        <v>98.77000000000001</v>
      </c>
      <c r="P433" s="57">
        <v>99.50351675630948</v>
      </c>
      <c r="Q433" s="58" t="s">
        <v>1</v>
      </c>
      <c r="R433" s="106">
        <f t="shared" si="64"/>
        <v>99.3623652694456</v>
      </c>
      <c r="S433" s="109">
        <v>98.61111111111111</v>
      </c>
      <c r="T433" s="52">
        <v>87.96130952380953</v>
      </c>
      <c r="U433" s="52">
        <v>97.22221666666667</v>
      </c>
      <c r="V433" s="52">
        <v>0</v>
      </c>
      <c r="W433" s="52">
        <v>0</v>
      </c>
      <c r="X433" s="110">
        <f t="shared" si="69"/>
        <v>70.94865932539683</v>
      </c>
      <c r="Y433" s="112">
        <f t="shared" si="65"/>
        <v>64.43501174131733</v>
      </c>
      <c r="Z433" s="46">
        <v>8.781609195402298</v>
      </c>
      <c r="AA433" s="46">
        <v>22.222222222222225</v>
      </c>
      <c r="AB433" s="46">
        <v>60</v>
      </c>
      <c r="AC433" s="46">
        <v>22.400000000000002</v>
      </c>
      <c r="AD433" s="46">
        <v>6.666666666666667</v>
      </c>
      <c r="AE433" s="106">
        <f t="shared" si="66"/>
        <v>23.06206896551724</v>
      </c>
      <c r="AF433" s="69">
        <v>22.22222222222222</v>
      </c>
      <c r="AG433" s="69">
        <v>75</v>
      </c>
      <c r="AH433" s="69">
        <v>58.82352941176471</v>
      </c>
      <c r="AI433" s="69">
        <v>0.9345794392523363</v>
      </c>
      <c r="AJ433" s="113">
        <v>39.245082768309814</v>
      </c>
      <c r="AK433" s="114">
        <v>40</v>
      </c>
      <c r="AL433" s="106">
        <f t="shared" si="67"/>
        <v>40</v>
      </c>
      <c r="AM433" s="115">
        <v>30.765125519825148</v>
      </c>
      <c r="AN433" s="116">
        <f t="shared" si="68"/>
        <v>49.39589378651575</v>
      </c>
    </row>
    <row r="434" spans="1:40" ht="15">
      <c r="A434" s="15">
        <v>23162</v>
      </c>
      <c r="B434" s="16" t="s">
        <v>25</v>
      </c>
      <c r="C434" s="16" t="s">
        <v>541</v>
      </c>
      <c r="D434" s="17">
        <v>6</v>
      </c>
      <c r="E434" s="105">
        <v>50.5187072455675</v>
      </c>
      <c r="F434" s="45">
        <v>72.0589133089133</v>
      </c>
      <c r="G434" s="106">
        <f t="shared" si="60"/>
        <v>57.69877593334943</v>
      </c>
      <c r="H434" s="87">
        <v>19.432000000000002</v>
      </c>
      <c r="I434" s="107">
        <f t="shared" si="61"/>
        <v>19.432000000000002</v>
      </c>
      <c r="J434" s="108">
        <f t="shared" si="62"/>
        <v>42.39206556000966</v>
      </c>
      <c r="K434" s="109">
        <v>97.5</v>
      </c>
      <c r="L434" s="56">
        <v>100</v>
      </c>
      <c r="M434" s="110">
        <f t="shared" si="63"/>
        <v>98.05555555555554</v>
      </c>
      <c r="N434" s="111">
        <v>96.66666666666667</v>
      </c>
      <c r="O434" s="52">
        <v>99.21</v>
      </c>
      <c r="P434" s="57">
        <v>99.96042962125495</v>
      </c>
      <c r="Q434" s="58">
        <v>100</v>
      </c>
      <c r="R434" s="106">
        <f t="shared" si="64"/>
        <v>98.9592740719804</v>
      </c>
      <c r="S434" s="109">
        <v>69.02777777777777</v>
      </c>
      <c r="T434" s="52">
        <v>79.10389957264957</v>
      </c>
      <c r="U434" s="52">
        <v>100</v>
      </c>
      <c r="V434" s="52">
        <v>0</v>
      </c>
      <c r="W434" s="52">
        <v>0</v>
      </c>
      <c r="X434" s="110">
        <f t="shared" si="69"/>
        <v>62.032919337606835</v>
      </c>
      <c r="Y434" s="112">
        <f t="shared" si="65"/>
        <v>86.81750189106792</v>
      </c>
      <c r="Z434" s="46">
        <v>8.666666666666666</v>
      </c>
      <c r="AA434" s="46">
        <v>36.111111111111114</v>
      </c>
      <c r="AB434" s="46">
        <v>0</v>
      </c>
      <c r="AC434" s="46">
        <v>40</v>
      </c>
      <c r="AD434" s="46">
        <v>5.555555555555555</v>
      </c>
      <c r="AE434" s="106">
        <f t="shared" si="66"/>
        <v>17.479166666666668</v>
      </c>
      <c r="AF434" s="69">
        <v>47.368421052631575</v>
      </c>
      <c r="AG434" s="69">
        <v>75</v>
      </c>
      <c r="AH434" s="69">
        <v>52.94117647058824</v>
      </c>
      <c r="AI434" s="69">
        <v>35.51401869158878</v>
      </c>
      <c r="AJ434" s="113">
        <v>52.70590405370215</v>
      </c>
      <c r="AK434" s="114">
        <v>28.333333333333332</v>
      </c>
      <c r="AL434" s="106">
        <f t="shared" si="67"/>
        <v>28.333333333333332</v>
      </c>
      <c r="AM434" s="115">
        <v>29.043796636542798</v>
      </c>
      <c r="AN434" s="116">
        <f t="shared" si="68"/>
        <v>60.60030304849873</v>
      </c>
    </row>
    <row r="435" spans="1:40" ht="15">
      <c r="A435" s="15">
        <v>23168</v>
      </c>
      <c r="B435" s="16" t="s">
        <v>25</v>
      </c>
      <c r="C435" s="16" t="s">
        <v>542</v>
      </c>
      <c r="D435" s="17">
        <v>5</v>
      </c>
      <c r="E435" s="105">
        <v>70.79246016798665</v>
      </c>
      <c r="F435" s="45">
        <v>0</v>
      </c>
      <c r="G435" s="106">
        <f t="shared" si="60"/>
        <v>47.19497344532443</v>
      </c>
      <c r="H435" s="87">
        <v>4.75</v>
      </c>
      <c r="I435" s="107">
        <f t="shared" si="61"/>
        <v>4.75</v>
      </c>
      <c r="J435" s="108">
        <f t="shared" si="62"/>
        <v>30.216984067194655</v>
      </c>
      <c r="K435" s="109">
        <v>97.6608187134503</v>
      </c>
      <c r="L435" s="56">
        <v>100</v>
      </c>
      <c r="M435" s="110">
        <f t="shared" si="63"/>
        <v>98.180636777128</v>
      </c>
      <c r="N435" s="111">
        <v>89.20634920634922</v>
      </c>
      <c r="O435" s="52">
        <v>98.13</v>
      </c>
      <c r="P435" s="57">
        <v>99.93188010899182</v>
      </c>
      <c r="Q435" s="58" t="s">
        <v>1</v>
      </c>
      <c r="R435" s="106">
        <f t="shared" si="64"/>
        <v>95.69622889067298</v>
      </c>
      <c r="S435" s="109">
        <v>76.80555555555556</v>
      </c>
      <c r="T435" s="52">
        <v>80.9004407051282</v>
      </c>
      <c r="U435" s="52">
        <v>100</v>
      </c>
      <c r="V435" s="52">
        <v>0</v>
      </c>
      <c r="W435" s="52">
        <v>0</v>
      </c>
      <c r="X435" s="110">
        <f t="shared" si="69"/>
        <v>64.42649906517094</v>
      </c>
      <c r="Y435" s="112">
        <f t="shared" si="65"/>
        <v>86.58430218563615</v>
      </c>
      <c r="Z435" s="46">
        <v>42.11494252873563</v>
      </c>
      <c r="AA435" s="46">
        <v>11.111111111111112</v>
      </c>
      <c r="AB435" s="46">
        <v>20</v>
      </c>
      <c r="AC435" s="46">
        <v>78.4</v>
      </c>
      <c r="AD435" s="46">
        <v>52.57731958762887</v>
      </c>
      <c r="AE435" s="106">
        <f t="shared" si="66"/>
        <v>40.920316388197655</v>
      </c>
      <c r="AF435" s="69">
        <v>84.21052631578947</v>
      </c>
      <c r="AG435" s="69">
        <v>75</v>
      </c>
      <c r="AH435" s="69">
        <v>64.70588235294117</v>
      </c>
      <c r="AI435" s="69">
        <v>45.794392523364486</v>
      </c>
      <c r="AJ435" s="113">
        <v>67.42770029802378</v>
      </c>
      <c r="AK435" s="114">
        <v>41.66666666666667</v>
      </c>
      <c r="AL435" s="106">
        <f t="shared" si="67"/>
        <v>41.66666666666667</v>
      </c>
      <c r="AM435" s="115">
        <v>48.138222153178425</v>
      </c>
      <c r="AN435" s="116">
        <f t="shared" si="68"/>
        <v>63.77701455221053</v>
      </c>
    </row>
    <row r="436" spans="1:40" ht="15">
      <c r="A436" s="15">
        <v>23182</v>
      </c>
      <c r="B436" s="16" t="s">
        <v>25</v>
      </c>
      <c r="C436" s="16" t="s">
        <v>543</v>
      </c>
      <c r="D436" s="17">
        <v>6</v>
      </c>
      <c r="E436" s="105">
        <v>68.42852291757369</v>
      </c>
      <c r="F436" s="45">
        <v>87.90445665445665</v>
      </c>
      <c r="G436" s="106">
        <f t="shared" si="60"/>
        <v>74.920500829868</v>
      </c>
      <c r="H436" s="87">
        <v>26.439999999999998</v>
      </c>
      <c r="I436" s="107">
        <f t="shared" si="61"/>
        <v>26.439999999999998</v>
      </c>
      <c r="J436" s="108">
        <f t="shared" si="62"/>
        <v>55.5283004979208</v>
      </c>
      <c r="K436" s="109">
        <v>69.14893617021276</v>
      </c>
      <c r="L436" s="56">
        <v>100</v>
      </c>
      <c r="M436" s="110">
        <f t="shared" si="63"/>
        <v>76.0047281323877</v>
      </c>
      <c r="N436" s="111">
        <v>96.66666666666667</v>
      </c>
      <c r="O436" s="52">
        <v>99.12</v>
      </c>
      <c r="P436" s="57">
        <v>95.22055162799961</v>
      </c>
      <c r="Q436" s="58">
        <v>100</v>
      </c>
      <c r="R436" s="106">
        <f t="shared" si="64"/>
        <v>97.75180457366658</v>
      </c>
      <c r="S436" s="109">
        <v>98.47222222222221</v>
      </c>
      <c r="T436" s="52">
        <v>84.38450476992145</v>
      </c>
      <c r="U436" s="52">
        <v>100</v>
      </c>
      <c r="V436" s="52">
        <v>0</v>
      </c>
      <c r="W436" s="52">
        <v>0</v>
      </c>
      <c r="X436" s="110">
        <f t="shared" si="69"/>
        <v>70.71418174803591</v>
      </c>
      <c r="Y436" s="112">
        <f t="shared" si="65"/>
        <v>81.27081775060437</v>
      </c>
      <c r="Z436" s="46">
        <v>47.839080459770116</v>
      </c>
      <c r="AA436" s="46">
        <v>91.66666666666667</v>
      </c>
      <c r="AB436" s="46">
        <v>0</v>
      </c>
      <c r="AC436" s="46">
        <v>69.6</v>
      </c>
      <c r="AD436" s="46">
        <v>5.555555555555555</v>
      </c>
      <c r="AE436" s="106">
        <f t="shared" si="66"/>
        <v>43.23893678160919</v>
      </c>
      <c r="AF436" s="69">
        <v>89.47368421052632</v>
      </c>
      <c r="AG436" s="69">
        <v>75</v>
      </c>
      <c r="AH436" s="69">
        <v>58.82352941176471</v>
      </c>
      <c r="AI436" s="69">
        <v>60.747663551401864</v>
      </c>
      <c r="AJ436" s="113">
        <v>71.01121929342321</v>
      </c>
      <c r="AK436" s="114">
        <v>43.333333333333336</v>
      </c>
      <c r="AL436" s="106">
        <f t="shared" si="67"/>
        <v>43.333333333333336</v>
      </c>
      <c r="AM436" s="115">
        <v>50.66375809510443</v>
      </c>
      <c r="AN436" s="116">
        <f t="shared" si="68"/>
        <v>66.94019640341767</v>
      </c>
    </row>
    <row r="437" spans="1:40" ht="15">
      <c r="A437" s="15">
        <v>23189</v>
      </c>
      <c r="B437" s="16" t="s">
        <v>25</v>
      </c>
      <c r="C437" s="16" t="s">
        <v>544</v>
      </c>
      <c r="D437" s="17">
        <v>6</v>
      </c>
      <c r="E437" s="105">
        <v>75.1883641276255</v>
      </c>
      <c r="F437" s="45">
        <v>81.55982905982904</v>
      </c>
      <c r="G437" s="106">
        <f t="shared" si="60"/>
        <v>77.31218577169335</v>
      </c>
      <c r="H437" s="87">
        <v>0</v>
      </c>
      <c r="I437" s="107">
        <f t="shared" si="61"/>
        <v>0</v>
      </c>
      <c r="J437" s="108">
        <f t="shared" si="62"/>
        <v>46.38731146301601</v>
      </c>
      <c r="K437" s="109">
        <v>97.70114942528735</v>
      </c>
      <c r="L437" s="56">
        <v>100</v>
      </c>
      <c r="M437" s="110">
        <f t="shared" si="63"/>
        <v>98.21200510855684</v>
      </c>
      <c r="N437" s="111">
        <v>100</v>
      </c>
      <c r="O437" s="52">
        <v>98.91999999999999</v>
      </c>
      <c r="P437" s="57">
        <v>99.77330895795247</v>
      </c>
      <c r="Q437" s="58" t="s">
        <v>1</v>
      </c>
      <c r="R437" s="106">
        <f t="shared" si="64"/>
        <v>99.50220854661791</v>
      </c>
      <c r="S437" s="109">
        <v>54.166666666666664</v>
      </c>
      <c r="T437" s="52">
        <v>76.41574282199284</v>
      </c>
      <c r="U437" s="52">
        <v>90.27776666666666</v>
      </c>
      <c r="V437" s="52">
        <v>0</v>
      </c>
      <c r="W437" s="52">
        <v>15</v>
      </c>
      <c r="X437" s="110">
        <f t="shared" si="69"/>
        <v>57.090044038831536</v>
      </c>
      <c r="Y437" s="112">
        <f t="shared" si="65"/>
        <v>85.46584266642427</v>
      </c>
      <c r="Z437" s="46">
        <v>40.55172413793104</v>
      </c>
      <c r="AA437" s="46">
        <v>61.111111111111114</v>
      </c>
      <c r="AB437" s="46">
        <v>60</v>
      </c>
      <c r="AC437" s="46">
        <v>78.4</v>
      </c>
      <c r="AD437" s="46">
        <v>5.555555555555555</v>
      </c>
      <c r="AE437" s="106">
        <f t="shared" si="66"/>
        <v>48.58793103448276</v>
      </c>
      <c r="AF437" s="69">
        <v>89.47368421052632</v>
      </c>
      <c r="AG437" s="69">
        <v>81.25</v>
      </c>
      <c r="AH437" s="69">
        <v>58.82352941176471</v>
      </c>
      <c r="AI437" s="69">
        <v>54.20560747663551</v>
      </c>
      <c r="AJ437" s="113">
        <v>70.93820527473163</v>
      </c>
      <c r="AK437" s="114">
        <v>65</v>
      </c>
      <c r="AL437" s="106">
        <f t="shared" si="67"/>
        <v>65</v>
      </c>
      <c r="AM437" s="115">
        <v>57.83041795831924</v>
      </c>
      <c r="AN437" s="116">
        <f t="shared" si="68"/>
        <v>69.35950901331111</v>
      </c>
    </row>
    <row r="438" spans="1:40" ht="15">
      <c r="A438" s="15">
        <v>23300</v>
      </c>
      <c r="B438" s="16" t="s">
        <v>25</v>
      </c>
      <c r="C438" s="16" t="s">
        <v>545</v>
      </c>
      <c r="D438" s="17">
        <v>6</v>
      </c>
      <c r="E438" s="105">
        <v>44.35933482046038</v>
      </c>
      <c r="F438" s="45">
        <v>80.34340659340658</v>
      </c>
      <c r="G438" s="106">
        <f t="shared" si="60"/>
        <v>56.35402541144245</v>
      </c>
      <c r="H438" s="87">
        <v>6.11</v>
      </c>
      <c r="I438" s="107">
        <f t="shared" si="61"/>
        <v>6.11</v>
      </c>
      <c r="J438" s="108">
        <f t="shared" si="62"/>
        <v>36.25641524686547</v>
      </c>
      <c r="K438" s="109">
        <v>84.14634146341463</v>
      </c>
      <c r="L438" s="56">
        <v>100</v>
      </c>
      <c r="M438" s="110">
        <f t="shared" si="63"/>
        <v>87.66937669376694</v>
      </c>
      <c r="N438" s="111">
        <v>63.80952380952382</v>
      </c>
      <c r="O438" s="52">
        <v>99.91999999999999</v>
      </c>
      <c r="P438" s="57">
        <v>99.02683574166913</v>
      </c>
      <c r="Q438" s="58">
        <v>100</v>
      </c>
      <c r="R438" s="106">
        <f t="shared" si="64"/>
        <v>90.68908988779823</v>
      </c>
      <c r="S438" s="109">
        <v>91.11111111111111</v>
      </c>
      <c r="T438" s="52">
        <v>67.15895061728395</v>
      </c>
      <c r="U438" s="52">
        <v>100</v>
      </c>
      <c r="V438" s="52">
        <v>83.99122807017544</v>
      </c>
      <c r="W438" s="52">
        <v>0</v>
      </c>
      <c r="X438" s="110">
        <f t="shared" si="69"/>
        <v>75.06641894087069</v>
      </c>
      <c r="Y438" s="112">
        <f t="shared" si="65"/>
        <v>84.60273843493016</v>
      </c>
      <c r="Z438" s="46">
        <v>94.48275862068965</v>
      </c>
      <c r="AA438" s="46">
        <v>88.8888888888889</v>
      </c>
      <c r="AB438" s="46">
        <v>0</v>
      </c>
      <c r="AC438" s="46">
        <v>36.8</v>
      </c>
      <c r="AD438" s="46">
        <v>7.865168539325842</v>
      </c>
      <c r="AE438" s="106">
        <f t="shared" si="66"/>
        <v>48.66207542296268</v>
      </c>
      <c r="AF438" s="69">
        <v>63.1578947368421</v>
      </c>
      <c r="AG438" s="69">
        <v>68.75</v>
      </c>
      <c r="AH438" s="69">
        <v>35.294117647058826</v>
      </c>
      <c r="AI438" s="69">
        <v>48.598130841121495</v>
      </c>
      <c r="AJ438" s="113">
        <v>53.950035806255606</v>
      </c>
      <c r="AK438" s="114">
        <v>35</v>
      </c>
      <c r="AL438" s="106">
        <f t="shared" si="67"/>
        <v>35</v>
      </c>
      <c r="AM438" s="115">
        <v>47.33978310724826</v>
      </c>
      <c r="AN438" s="116">
        <f t="shared" si="68"/>
        <v>63.75458719901265</v>
      </c>
    </row>
    <row r="439" spans="1:40" ht="15">
      <c r="A439" s="15">
        <v>23350</v>
      </c>
      <c r="B439" s="16" t="s">
        <v>25</v>
      </c>
      <c r="C439" s="16" t="s">
        <v>546</v>
      </c>
      <c r="D439" s="17">
        <v>6</v>
      </c>
      <c r="E439" s="105">
        <v>69.56528256981977</v>
      </c>
      <c r="F439" s="45">
        <v>82.78540903540905</v>
      </c>
      <c r="G439" s="106">
        <f t="shared" si="60"/>
        <v>73.97199139168285</v>
      </c>
      <c r="H439" s="87">
        <v>46.57</v>
      </c>
      <c r="I439" s="107">
        <f t="shared" si="61"/>
        <v>46.57</v>
      </c>
      <c r="J439" s="108">
        <f t="shared" si="62"/>
        <v>63.01119483500971</v>
      </c>
      <c r="K439" s="109">
        <v>29.93630573248408</v>
      </c>
      <c r="L439" s="56">
        <v>100</v>
      </c>
      <c r="M439" s="110">
        <f t="shared" si="63"/>
        <v>45.50601556970984</v>
      </c>
      <c r="N439" s="111">
        <v>93.84615384615385</v>
      </c>
      <c r="O439" s="52">
        <v>98.36000000000001</v>
      </c>
      <c r="P439" s="57">
        <v>99.67407407407407</v>
      </c>
      <c r="Q439" s="58" t="s">
        <v>1</v>
      </c>
      <c r="R439" s="106">
        <f t="shared" si="64"/>
        <v>97.23260092592594</v>
      </c>
      <c r="S439" s="109">
        <v>91.38888888888889</v>
      </c>
      <c r="T439" s="52">
        <v>83.73611111111111</v>
      </c>
      <c r="U439" s="52">
        <v>100</v>
      </c>
      <c r="V439" s="52">
        <v>0</v>
      </c>
      <c r="W439" s="52">
        <v>0</v>
      </c>
      <c r="X439" s="110">
        <f t="shared" si="69"/>
        <v>68.78125</v>
      </c>
      <c r="Y439" s="112">
        <f t="shared" si="65"/>
        <v>69.50659790139184</v>
      </c>
      <c r="Z439" s="46">
        <v>42.3448275862069</v>
      </c>
      <c r="AA439" s="46">
        <v>11.111111111111112</v>
      </c>
      <c r="AB439" s="46">
        <v>0</v>
      </c>
      <c r="AC439" s="46">
        <v>68.8</v>
      </c>
      <c r="AD439" s="46">
        <v>16.666666666666664</v>
      </c>
      <c r="AE439" s="106">
        <f t="shared" si="66"/>
        <v>28.694540229885057</v>
      </c>
      <c r="AF439" s="69">
        <v>26.31578947368421</v>
      </c>
      <c r="AG439" s="69">
        <v>75</v>
      </c>
      <c r="AH439" s="69">
        <v>41.17647058823529</v>
      </c>
      <c r="AI439" s="69">
        <v>66.35514018691589</v>
      </c>
      <c r="AJ439" s="113">
        <v>52.211850062208846</v>
      </c>
      <c r="AK439" s="114">
        <v>50</v>
      </c>
      <c r="AL439" s="106">
        <f t="shared" si="67"/>
        <v>50</v>
      </c>
      <c r="AM439" s="115">
        <v>39.22691480586106</v>
      </c>
      <c r="AN439" s="116">
        <f t="shared" si="68"/>
        <v>59.12361235945618</v>
      </c>
    </row>
    <row r="440" spans="1:40" ht="15">
      <c r="A440" s="15">
        <v>23417</v>
      </c>
      <c r="B440" s="16" t="s">
        <v>25</v>
      </c>
      <c r="C440" s="16" t="s">
        <v>547</v>
      </c>
      <c r="D440" s="17">
        <v>6</v>
      </c>
      <c r="E440" s="105">
        <v>68.57794851851115</v>
      </c>
      <c r="F440" s="45">
        <v>78.37403337403337</v>
      </c>
      <c r="G440" s="106">
        <f t="shared" si="60"/>
        <v>71.84331013701855</v>
      </c>
      <c r="H440" s="87">
        <v>27.44</v>
      </c>
      <c r="I440" s="107">
        <f t="shared" si="61"/>
        <v>27.44</v>
      </c>
      <c r="J440" s="108">
        <f t="shared" si="62"/>
        <v>54.081986082211124</v>
      </c>
      <c r="K440" s="109">
        <v>75.82417582417582</v>
      </c>
      <c r="L440" s="56">
        <v>100</v>
      </c>
      <c r="M440" s="110">
        <f t="shared" si="63"/>
        <v>81.1965811965812</v>
      </c>
      <c r="N440" s="111">
        <v>80.79365079365081</v>
      </c>
      <c r="O440" s="52">
        <v>99.91000000000001</v>
      </c>
      <c r="P440" s="57">
        <v>98.25825825825825</v>
      </c>
      <c r="Q440" s="58">
        <v>100</v>
      </c>
      <c r="R440" s="106">
        <f t="shared" si="64"/>
        <v>94.74047726297727</v>
      </c>
      <c r="S440" s="109">
        <v>98.47222222222221</v>
      </c>
      <c r="T440" s="52">
        <v>75.43981481481481</v>
      </c>
      <c r="U440" s="52">
        <v>16.666666666666668</v>
      </c>
      <c r="V440" s="52">
        <v>0</v>
      </c>
      <c r="W440" s="52">
        <v>0</v>
      </c>
      <c r="X440" s="110">
        <f t="shared" si="69"/>
        <v>47.64467592592592</v>
      </c>
      <c r="Y440" s="112">
        <f t="shared" si="65"/>
        <v>74.79401825121825</v>
      </c>
      <c r="Z440" s="46">
        <v>49.931034482758626</v>
      </c>
      <c r="AA440" s="46">
        <v>22.222222222222225</v>
      </c>
      <c r="AB440" s="46">
        <v>0</v>
      </c>
      <c r="AC440" s="46">
        <v>0</v>
      </c>
      <c r="AD440" s="46">
        <v>72.26890756302521</v>
      </c>
      <c r="AE440" s="106">
        <f t="shared" si="66"/>
        <v>30.19984545542355</v>
      </c>
      <c r="AF440" s="69">
        <v>0</v>
      </c>
      <c r="AG440" s="69">
        <v>6.25</v>
      </c>
      <c r="AH440" s="69">
        <v>5.88235294117647</v>
      </c>
      <c r="AI440" s="69">
        <v>0.9345794392523363</v>
      </c>
      <c r="AJ440" s="113">
        <v>3.266733095107202</v>
      </c>
      <c r="AK440" s="114">
        <v>0</v>
      </c>
      <c r="AL440" s="106">
        <f t="shared" si="67"/>
        <v>0</v>
      </c>
      <c r="AM440" s="115">
        <v>16.97771306825448</v>
      </c>
      <c r="AN440" s="116">
        <f t="shared" si="68"/>
        <v>53.30672026252769</v>
      </c>
    </row>
    <row r="441" spans="1:40" ht="15">
      <c r="A441" s="15">
        <v>23419</v>
      </c>
      <c r="B441" s="16" t="s">
        <v>25</v>
      </c>
      <c r="C441" s="16" t="s">
        <v>548</v>
      </c>
      <c r="D441" s="17">
        <v>6</v>
      </c>
      <c r="E441" s="105">
        <v>86.11403508771929</v>
      </c>
      <c r="F441" s="45">
        <v>82.23748473748473</v>
      </c>
      <c r="G441" s="106">
        <f t="shared" si="60"/>
        <v>84.8218516376411</v>
      </c>
      <c r="H441" s="87">
        <v>28.32</v>
      </c>
      <c r="I441" s="107">
        <f t="shared" si="61"/>
        <v>28.32</v>
      </c>
      <c r="J441" s="108">
        <f t="shared" si="62"/>
        <v>62.22111098258466</v>
      </c>
      <c r="K441" s="109">
        <v>75.40983606557377</v>
      </c>
      <c r="L441" s="56">
        <v>100</v>
      </c>
      <c r="M441" s="110">
        <f t="shared" si="63"/>
        <v>80.87431693989072</v>
      </c>
      <c r="N441" s="111">
        <v>95.55555555555556</v>
      </c>
      <c r="O441" s="52">
        <v>97.75</v>
      </c>
      <c r="P441" s="57">
        <v>99.7159090909091</v>
      </c>
      <c r="Q441" s="58" t="s">
        <v>1</v>
      </c>
      <c r="R441" s="106">
        <f t="shared" si="64"/>
        <v>97.61277541035355</v>
      </c>
      <c r="S441" s="109">
        <v>85.69444444444444</v>
      </c>
      <c r="T441" s="52">
        <v>83.37720134350036</v>
      </c>
      <c r="U441" s="52">
        <v>100</v>
      </c>
      <c r="V441" s="52">
        <v>0</v>
      </c>
      <c r="W441" s="52">
        <v>15</v>
      </c>
      <c r="X441" s="110">
        <f t="shared" si="69"/>
        <v>69.1429114469862</v>
      </c>
      <c r="Y441" s="112">
        <f t="shared" si="65"/>
        <v>82.47657389270938</v>
      </c>
      <c r="Z441" s="46">
        <v>91.63218390804597</v>
      </c>
      <c r="AA441" s="46">
        <v>33.333333333333336</v>
      </c>
      <c r="AB441" s="46">
        <v>100</v>
      </c>
      <c r="AC441" s="46">
        <v>70.39999999999999</v>
      </c>
      <c r="AD441" s="46">
        <v>43.18181818181818</v>
      </c>
      <c r="AE441" s="106">
        <f t="shared" si="66"/>
        <v>69.2046368861024</v>
      </c>
      <c r="AF441" s="69">
        <v>57.89473684210527</v>
      </c>
      <c r="AG441" s="69">
        <v>75</v>
      </c>
      <c r="AH441" s="69">
        <v>64.70588235294117</v>
      </c>
      <c r="AI441" s="69">
        <v>57.009345794392516</v>
      </c>
      <c r="AJ441" s="113">
        <v>63.652491247359734</v>
      </c>
      <c r="AK441" s="114">
        <v>45</v>
      </c>
      <c r="AL441" s="106">
        <f t="shared" si="67"/>
        <v>45</v>
      </c>
      <c r="AM441" s="115">
        <v>62.88313733855054</v>
      </c>
      <c r="AN441" s="116">
        <f t="shared" si="68"/>
        <v>72.54745034443678</v>
      </c>
    </row>
    <row r="442" spans="1:40" ht="15">
      <c r="A442" s="15">
        <v>23464</v>
      </c>
      <c r="B442" s="16" t="s">
        <v>25</v>
      </c>
      <c r="C442" s="16" t="s">
        <v>549</v>
      </c>
      <c r="D442" s="17">
        <v>6</v>
      </c>
      <c r="E442" s="105">
        <v>52.618945297531404</v>
      </c>
      <c r="F442" s="45">
        <v>82.89122914122913</v>
      </c>
      <c r="G442" s="106">
        <f t="shared" si="60"/>
        <v>62.70970657876398</v>
      </c>
      <c r="H442" s="87">
        <v>22.76</v>
      </c>
      <c r="I442" s="107">
        <f t="shared" si="61"/>
        <v>22.76</v>
      </c>
      <c r="J442" s="108">
        <f t="shared" si="62"/>
        <v>46.72982394725838</v>
      </c>
      <c r="K442" s="109">
        <v>99.19354838709677</v>
      </c>
      <c r="L442" s="56">
        <v>100</v>
      </c>
      <c r="M442" s="110">
        <f t="shared" si="63"/>
        <v>99.37275985663081</v>
      </c>
      <c r="N442" s="111">
        <v>85.87301587301587</v>
      </c>
      <c r="O442" s="52">
        <v>99.74</v>
      </c>
      <c r="P442" s="57">
        <v>88.91792995295347</v>
      </c>
      <c r="Q442" s="58">
        <v>100</v>
      </c>
      <c r="R442" s="106">
        <f t="shared" si="64"/>
        <v>93.63273645649232</v>
      </c>
      <c r="S442" s="109">
        <v>97.22222222222221</v>
      </c>
      <c r="T442" s="52">
        <v>73.8806216931217</v>
      </c>
      <c r="U442" s="52">
        <v>98.14813333333332</v>
      </c>
      <c r="V442" s="52">
        <v>0</v>
      </c>
      <c r="W442" s="52">
        <v>25</v>
      </c>
      <c r="X442" s="110">
        <f t="shared" si="69"/>
        <v>70.4377443121693</v>
      </c>
      <c r="Y442" s="112">
        <f t="shared" si="65"/>
        <v>88.27674739435881</v>
      </c>
      <c r="Z442" s="46">
        <v>13.126436781609195</v>
      </c>
      <c r="AA442" s="46">
        <v>22.222222222222225</v>
      </c>
      <c r="AB442" s="46">
        <v>0</v>
      </c>
      <c r="AC442" s="46">
        <v>44.800000000000004</v>
      </c>
      <c r="AD442" s="46">
        <v>98.85057471264368</v>
      </c>
      <c r="AE442" s="106">
        <f t="shared" si="66"/>
        <v>34.38275862068966</v>
      </c>
      <c r="AF442" s="69">
        <v>73.68421052631578</v>
      </c>
      <c r="AG442" s="69">
        <v>75</v>
      </c>
      <c r="AH442" s="69">
        <v>58.82352941176471</v>
      </c>
      <c r="AI442" s="69">
        <v>17.75700934579439</v>
      </c>
      <c r="AJ442" s="113">
        <v>56.316187320968716</v>
      </c>
      <c r="AK442" s="114">
        <v>25</v>
      </c>
      <c r="AL442" s="106">
        <f t="shared" si="67"/>
        <v>25</v>
      </c>
      <c r="AM442" s="115">
        <v>38.355121216626145</v>
      </c>
      <c r="AN442" s="116">
        <f t="shared" si="68"/>
        <v>64.99087485161893</v>
      </c>
    </row>
    <row r="443" spans="1:40" ht="15">
      <c r="A443" s="15">
        <v>23466</v>
      </c>
      <c r="B443" s="16" t="s">
        <v>25</v>
      </c>
      <c r="C443" s="16" t="s">
        <v>550</v>
      </c>
      <c r="D443" s="17">
        <v>5</v>
      </c>
      <c r="E443" s="105">
        <v>71.72398098368889</v>
      </c>
      <c r="F443" s="45">
        <v>85.24725274725276</v>
      </c>
      <c r="G443" s="106">
        <f t="shared" si="60"/>
        <v>76.23173823821017</v>
      </c>
      <c r="H443" s="87">
        <v>43.934</v>
      </c>
      <c r="I443" s="107">
        <f t="shared" si="61"/>
        <v>43.934</v>
      </c>
      <c r="J443" s="108">
        <f t="shared" si="62"/>
        <v>63.3126429429261</v>
      </c>
      <c r="K443" s="109">
        <v>73.54497354497354</v>
      </c>
      <c r="L443" s="56">
        <v>100</v>
      </c>
      <c r="M443" s="110">
        <f t="shared" si="63"/>
        <v>79.42386831275721</v>
      </c>
      <c r="N443" s="111">
        <v>97.77777777777777</v>
      </c>
      <c r="O443" s="52">
        <v>98.38</v>
      </c>
      <c r="P443" s="57">
        <v>95.34189628524223</v>
      </c>
      <c r="Q443" s="58" t="s">
        <v>1</v>
      </c>
      <c r="R443" s="106">
        <f t="shared" si="64"/>
        <v>97.10582892224355</v>
      </c>
      <c r="S443" s="109">
        <v>80.13888888888889</v>
      </c>
      <c r="T443" s="52">
        <v>69.94437705716169</v>
      </c>
      <c r="U443" s="52">
        <v>100</v>
      </c>
      <c r="V443" s="52">
        <v>0</v>
      </c>
      <c r="W443" s="52">
        <v>25</v>
      </c>
      <c r="X443" s="110">
        <f t="shared" si="69"/>
        <v>65.64581648651264</v>
      </c>
      <c r="Y443" s="112">
        <f t="shared" si="65"/>
        <v>80.67311912339457</v>
      </c>
      <c r="Z443" s="46">
        <v>85.74712643678161</v>
      </c>
      <c r="AA443" s="46">
        <v>80.55555555555556</v>
      </c>
      <c r="AB443" s="46">
        <v>0</v>
      </c>
      <c r="AC443" s="46">
        <v>80.80000000000001</v>
      </c>
      <c r="AD443" s="46">
        <v>76.92307692307693</v>
      </c>
      <c r="AE443" s="106">
        <f t="shared" si="66"/>
        <v>66.11402519893899</v>
      </c>
      <c r="AF443" s="69">
        <v>84.21052631578947</v>
      </c>
      <c r="AG443" s="69">
        <v>81.25</v>
      </c>
      <c r="AH443" s="69">
        <v>47.05882352941176</v>
      </c>
      <c r="AI443" s="69">
        <v>55.140186915887845</v>
      </c>
      <c r="AJ443" s="113">
        <v>66.91488419027228</v>
      </c>
      <c r="AK443" s="114">
        <v>50</v>
      </c>
      <c r="AL443" s="106">
        <f t="shared" si="67"/>
        <v>50</v>
      </c>
      <c r="AM443" s="115">
        <v>63.10478255684007</v>
      </c>
      <c r="AN443" s="116">
        <f t="shared" si="68"/>
        <v>71.93052291733453</v>
      </c>
    </row>
    <row r="444" spans="1:40" ht="15">
      <c r="A444" s="15">
        <v>23500</v>
      </c>
      <c r="B444" s="16" t="s">
        <v>25</v>
      </c>
      <c r="C444" s="16" t="s">
        <v>551</v>
      </c>
      <c r="D444" s="17">
        <v>6</v>
      </c>
      <c r="E444" s="105">
        <v>76.10364395047475</v>
      </c>
      <c r="F444" s="45">
        <v>72.68722018722019</v>
      </c>
      <c r="G444" s="106">
        <f t="shared" si="60"/>
        <v>74.96483602938989</v>
      </c>
      <c r="H444" s="87">
        <v>48.01400000000001</v>
      </c>
      <c r="I444" s="107">
        <f t="shared" si="61"/>
        <v>48.01400000000001</v>
      </c>
      <c r="J444" s="108">
        <f t="shared" si="62"/>
        <v>64.18450161763394</v>
      </c>
      <c r="K444" s="109">
        <v>94.47513812154696</v>
      </c>
      <c r="L444" s="56">
        <v>100</v>
      </c>
      <c r="M444" s="110">
        <f t="shared" si="63"/>
        <v>95.70288520564765</v>
      </c>
      <c r="N444" s="111">
        <v>78.57142857142857</v>
      </c>
      <c r="O444" s="52">
        <v>98.57999999999998</v>
      </c>
      <c r="P444" s="57">
        <v>98.30790568654646</v>
      </c>
      <c r="Q444" s="58" t="s">
        <v>1</v>
      </c>
      <c r="R444" s="106">
        <f t="shared" si="64"/>
        <v>91.76239072468792</v>
      </c>
      <c r="S444" s="109">
        <v>98.47222222222221</v>
      </c>
      <c r="T444" s="52">
        <v>83.11017924976258</v>
      </c>
      <c r="U444" s="52">
        <v>100</v>
      </c>
      <c r="V444" s="52">
        <v>0</v>
      </c>
      <c r="W444" s="52">
        <v>0</v>
      </c>
      <c r="X444" s="110">
        <f t="shared" si="69"/>
        <v>70.3956003679962</v>
      </c>
      <c r="Y444" s="112">
        <f t="shared" si="65"/>
        <v>86.34359582369207</v>
      </c>
      <c r="Z444" s="46">
        <v>82.57471264367815</v>
      </c>
      <c r="AA444" s="46">
        <v>33.333333333333336</v>
      </c>
      <c r="AB444" s="46">
        <v>60</v>
      </c>
      <c r="AC444" s="46">
        <v>44</v>
      </c>
      <c r="AD444" s="46">
        <v>16.666666666666664</v>
      </c>
      <c r="AE444" s="106">
        <f t="shared" si="66"/>
        <v>49.518678160919535</v>
      </c>
      <c r="AF444" s="69">
        <v>63.1578947368421</v>
      </c>
      <c r="AG444" s="69">
        <v>62.5</v>
      </c>
      <c r="AH444" s="69">
        <v>52.94117647058824</v>
      </c>
      <c r="AI444" s="69">
        <v>45.794392523364486</v>
      </c>
      <c r="AJ444" s="113">
        <v>56.098365932698705</v>
      </c>
      <c r="AK444" s="114">
        <v>40</v>
      </c>
      <c r="AL444" s="106">
        <f t="shared" si="67"/>
        <v>40</v>
      </c>
      <c r="AM444" s="115">
        <v>49.369525934543404</v>
      </c>
      <c r="AN444" s="116">
        <f t="shared" si="68"/>
        <v>70.81955601573584</v>
      </c>
    </row>
    <row r="445" spans="1:40" ht="15">
      <c r="A445" s="15">
        <v>23555</v>
      </c>
      <c r="B445" s="16" t="s">
        <v>25</v>
      </c>
      <c r="C445" s="16" t="s">
        <v>552</v>
      </c>
      <c r="D445" s="17">
        <v>6</v>
      </c>
      <c r="E445" s="105">
        <v>78.792702911124</v>
      </c>
      <c r="F445" s="45">
        <v>72.37281237281238</v>
      </c>
      <c r="G445" s="106">
        <f t="shared" si="60"/>
        <v>76.65273939835345</v>
      </c>
      <c r="H445" s="87">
        <v>49.588</v>
      </c>
      <c r="I445" s="107">
        <f t="shared" si="61"/>
        <v>49.588</v>
      </c>
      <c r="J445" s="108">
        <f t="shared" si="62"/>
        <v>65.82684363901207</v>
      </c>
      <c r="K445" s="109">
        <v>84</v>
      </c>
      <c r="L445" s="56">
        <v>100</v>
      </c>
      <c r="M445" s="110">
        <f t="shared" si="63"/>
        <v>87.55555555555554</v>
      </c>
      <c r="N445" s="111">
        <v>98.88888888888889</v>
      </c>
      <c r="O445" s="52">
        <v>99.13000000000001</v>
      </c>
      <c r="P445" s="57">
        <v>99.98708927764508</v>
      </c>
      <c r="Q445" s="58">
        <v>100</v>
      </c>
      <c r="R445" s="106">
        <f t="shared" si="64"/>
        <v>99.50149454163349</v>
      </c>
      <c r="S445" s="109">
        <v>93.19444444444444</v>
      </c>
      <c r="T445" s="52">
        <v>83.1200396825397</v>
      </c>
      <c r="U445" s="52">
        <v>100</v>
      </c>
      <c r="V445" s="52">
        <v>0</v>
      </c>
      <c r="W445" s="52">
        <v>25</v>
      </c>
      <c r="X445" s="110">
        <f t="shared" si="69"/>
        <v>72.20362103174604</v>
      </c>
      <c r="Y445" s="112">
        <f t="shared" si="65"/>
        <v>86.46563698348145</v>
      </c>
      <c r="Z445" s="46">
        <v>36.137931034482754</v>
      </c>
      <c r="AA445" s="46">
        <v>11.111111111111112</v>
      </c>
      <c r="AB445" s="46">
        <v>0</v>
      </c>
      <c r="AC445" s="46">
        <v>38.4</v>
      </c>
      <c r="AD445" s="46">
        <v>100</v>
      </c>
      <c r="AE445" s="106">
        <f t="shared" si="66"/>
        <v>37.06781609195402</v>
      </c>
      <c r="AF445" s="69">
        <v>78.94736842105263</v>
      </c>
      <c r="AG445" s="69">
        <v>75</v>
      </c>
      <c r="AH445" s="69">
        <v>52.94117647058824</v>
      </c>
      <c r="AI445" s="69">
        <v>31.775700934579437</v>
      </c>
      <c r="AJ445" s="113">
        <v>59.66606145655508</v>
      </c>
      <c r="AK445" s="114">
        <v>21.666666666666668</v>
      </c>
      <c r="AL445" s="106">
        <f t="shared" si="67"/>
        <v>21.666666666666668</v>
      </c>
      <c r="AM445" s="115">
        <v>40.01378497079017</v>
      </c>
      <c r="AN445" s="116">
        <f t="shared" si="68"/>
        <v>68.4023227107802</v>
      </c>
    </row>
    <row r="446" spans="1:40" ht="15">
      <c r="A446" s="15">
        <v>23570</v>
      </c>
      <c r="B446" s="16" t="s">
        <v>25</v>
      </c>
      <c r="C446" s="16" t="s">
        <v>553</v>
      </c>
      <c r="D446" s="17">
        <v>6</v>
      </c>
      <c r="E446" s="105">
        <v>56.58443522599603</v>
      </c>
      <c r="F446" s="45">
        <v>80.04629629629628</v>
      </c>
      <c r="G446" s="106">
        <f t="shared" si="60"/>
        <v>64.40505558276277</v>
      </c>
      <c r="H446" s="87">
        <v>5.86</v>
      </c>
      <c r="I446" s="107">
        <f t="shared" si="61"/>
        <v>5.86</v>
      </c>
      <c r="J446" s="108">
        <f t="shared" si="62"/>
        <v>40.987033349657665</v>
      </c>
      <c r="K446" s="109">
        <v>98.05194805194806</v>
      </c>
      <c r="L446" s="56">
        <v>0</v>
      </c>
      <c r="M446" s="110">
        <f t="shared" si="63"/>
        <v>76.26262626262627</v>
      </c>
      <c r="N446" s="111">
        <v>89.20634920634922</v>
      </c>
      <c r="O446" s="52">
        <v>99.47</v>
      </c>
      <c r="P446" s="57">
        <v>99.23489932885906</v>
      </c>
      <c r="Q446" s="58">
        <v>100</v>
      </c>
      <c r="R446" s="106">
        <f t="shared" si="64"/>
        <v>96.97781213380208</v>
      </c>
      <c r="S446" s="109">
        <v>100</v>
      </c>
      <c r="T446" s="52">
        <v>85.38185651566067</v>
      </c>
      <c r="U446" s="52">
        <v>93.98146666666666</v>
      </c>
      <c r="V446" s="52">
        <v>0</v>
      </c>
      <c r="W446" s="52">
        <v>25</v>
      </c>
      <c r="X446" s="110">
        <f t="shared" si="69"/>
        <v>72.96583079558184</v>
      </c>
      <c r="Y446" s="112">
        <f t="shared" si="65"/>
        <v>81.8365111919483</v>
      </c>
      <c r="Z446" s="46">
        <v>82.13793103448276</v>
      </c>
      <c r="AA446" s="46">
        <v>97.22222222222223</v>
      </c>
      <c r="AB446" s="46">
        <v>80</v>
      </c>
      <c r="AC446" s="46">
        <v>54.400000000000006</v>
      </c>
      <c r="AD446" s="46">
        <v>88.88888888888889</v>
      </c>
      <c r="AE446" s="106">
        <f t="shared" si="66"/>
        <v>80.63031609195403</v>
      </c>
      <c r="AF446" s="69">
        <v>0</v>
      </c>
      <c r="AG446" s="69">
        <v>6.25</v>
      </c>
      <c r="AH446" s="69">
        <v>5.88235294117647</v>
      </c>
      <c r="AI446" s="69">
        <v>51.4018691588785</v>
      </c>
      <c r="AJ446" s="113">
        <v>15.883555525013742</v>
      </c>
      <c r="AK446" s="114">
        <v>45</v>
      </c>
      <c r="AL446" s="106">
        <f t="shared" si="67"/>
        <v>45</v>
      </c>
      <c r="AM446" s="115">
        <v>56.238450055712484</v>
      </c>
      <c r="AN446" s="116">
        <f t="shared" si="68"/>
        <v>65.98719728261943</v>
      </c>
    </row>
    <row r="447" spans="1:40" ht="15">
      <c r="A447" s="15">
        <v>23574</v>
      </c>
      <c r="B447" s="16" t="s">
        <v>25</v>
      </c>
      <c r="C447" s="16" t="s">
        <v>554</v>
      </c>
      <c r="D447" s="17">
        <v>6</v>
      </c>
      <c r="E447" s="105">
        <v>40.65145908036193</v>
      </c>
      <c r="F447" s="45">
        <v>87.65415140415142</v>
      </c>
      <c r="G447" s="106">
        <f t="shared" si="60"/>
        <v>56.31902318829176</v>
      </c>
      <c r="H447" s="87">
        <v>8.05</v>
      </c>
      <c r="I447" s="107">
        <f t="shared" si="61"/>
        <v>8.05</v>
      </c>
      <c r="J447" s="108">
        <f t="shared" si="62"/>
        <v>37.01141391297505</v>
      </c>
      <c r="K447" s="109">
        <v>73.48066298342542</v>
      </c>
      <c r="L447" s="56">
        <v>100</v>
      </c>
      <c r="M447" s="110">
        <f t="shared" si="63"/>
        <v>79.37384898710866</v>
      </c>
      <c r="N447" s="111">
        <v>83.65079365079366</v>
      </c>
      <c r="O447" s="52">
        <v>98.41999999999999</v>
      </c>
      <c r="P447" s="57">
        <v>98.51876234364714</v>
      </c>
      <c r="Q447" s="58">
        <v>100</v>
      </c>
      <c r="R447" s="106">
        <f t="shared" si="64"/>
        <v>95.1473889986102</v>
      </c>
      <c r="S447" s="109">
        <v>93.61111111111113</v>
      </c>
      <c r="T447" s="52">
        <v>91.23385642135644</v>
      </c>
      <c r="U447" s="52">
        <v>94.44443333333334</v>
      </c>
      <c r="V447" s="52">
        <v>0</v>
      </c>
      <c r="W447" s="52">
        <v>0</v>
      </c>
      <c r="X447" s="110">
        <f t="shared" si="69"/>
        <v>69.82235021645022</v>
      </c>
      <c r="Y447" s="112">
        <f t="shared" si="65"/>
        <v>81.36490218417845</v>
      </c>
      <c r="Z447" s="46">
        <v>52.18390804597701</v>
      </c>
      <c r="AA447" s="46">
        <v>33.333333333333336</v>
      </c>
      <c r="AB447" s="46">
        <v>0</v>
      </c>
      <c r="AC447" s="46">
        <v>38.4</v>
      </c>
      <c r="AD447" s="46">
        <v>5.555555555555555</v>
      </c>
      <c r="AE447" s="106">
        <f t="shared" si="66"/>
        <v>27.53764367816092</v>
      </c>
      <c r="AF447" s="69">
        <v>0</v>
      </c>
      <c r="AG447" s="69">
        <v>6.25</v>
      </c>
      <c r="AH447" s="69">
        <v>5.88235294117647</v>
      </c>
      <c r="AI447" s="69">
        <v>35.51401869158878</v>
      </c>
      <c r="AJ447" s="113">
        <v>11.911592908191313</v>
      </c>
      <c r="AK447" s="114">
        <v>30</v>
      </c>
      <c r="AL447" s="106">
        <f t="shared" si="67"/>
        <v>30</v>
      </c>
      <c r="AM447" s="115">
        <v>23.86316807053684</v>
      </c>
      <c r="AN447" s="116">
        <f t="shared" si="68"/>
        <v>55.243684295845284</v>
      </c>
    </row>
    <row r="448" spans="1:40" ht="15">
      <c r="A448" s="15">
        <v>23580</v>
      </c>
      <c r="B448" s="16" t="s">
        <v>25</v>
      </c>
      <c r="C448" s="16" t="s">
        <v>555</v>
      </c>
      <c r="D448" s="17">
        <v>6</v>
      </c>
      <c r="E448" s="105">
        <v>59.09141221754653</v>
      </c>
      <c r="F448" s="45">
        <v>84.86568986568986</v>
      </c>
      <c r="G448" s="106">
        <f t="shared" si="60"/>
        <v>67.68283810026097</v>
      </c>
      <c r="H448" s="87">
        <v>1.78</v>
      </c>
      <c r="I448" s="107">
        <f t="shared" si="61"/>
        <v>1.78</v>
      </c>
      <c r="J448" s="108">
        <f t="shared" si="62"/>
        <v>41.321702860156584</v>
      </c>
      <c r="K448" s="109">
        <v>87.5</v>
      </c>
      <c r="L448" s="56">
        <v>100</v>
      </c>
      <c r="M448" s="110">
        <f t="shared" si="63"/>
        <v>90.27777777777777</v>
      </c>
      <c r="N448" s="111">
        <v>94.44444444444446</v>
      </c>
      <c r="O448" s="52">
        <v>99.34</v>
      </c>
      <c r="P448" s="57">
        <v>98.61984790160548</v>
      </c>
      <c r="Q448" s="58" t="s">
        <v>1</v>
      </c>
      <c r="R448" s="106">
        <f t="shared" si="64"/>
        <v>97.40717988777789</v>
      </c>
      <c r="S448" s="109">
        <v>84.86111111111111</v>
      </c>
      <c r="T448" s="52">
        <v>60.72916666666666</v>
      </c>
      <c r="U448" s="52">
        <v>100</v>
      </c>
      <c r="V448" s="52">
        <v>0</v>
      </c>
      <c r="W448" s="52">
        <v>0</v>
      </c>
      <c r="X448" s="110">
        <f t="shared" si="69"/>
        <v>61.39756944444444</v>
      </c>
      <c r="Y448" s="112">
        <f t="shared" si="65"/>
        <v>83.31751978631115</v>
      </c>
      <c r="Z448" s="46">
        <v>4.137931034482759</v>
      </c>
      <c r="AA448" s="46">
        <v>33.333333333333336</v>
      </c>
      <c r="AB448" s="46">
        <v>60</v>
      </c>
      <c r="AC448" s="46">
        <v>52.800000000000004</v>
      </c>
      <c r="AD448" s="46">
        <v>5.555555555555555</v>
      </c>
      <c r="AE448" s="106">
        <f t="shared" si="66"/>
        <v>29.476149425287357</v>
      </c>
      <c r="AF448" s="69">
        <v>57.89473684210527</v>
      </c>
      <c r="AG448" s="69">
        <v>25</v>
      </c>
      <c r="AH448" s="69">
        <v>70.58823529411765</v>
      </c>
      <c r="AI448" s="69">
        <v>53.271028037383175</v>
      </c>
      <c r="AJ448" s="113">
        <v>51.68850004340152</v>
      </c>
      <c r="AK448" s="114">
        <v>48.333333333333336</v>
      </c>
      <c r="AL448" s="106">
        <f t="shared" si="67"/>
        <v>48.333333333333336</v>
      </c>
      <c r="AM448" s="115">
        <v>39.17087970506033</v>
      </c>
      <c r="AN448" s="116">
        <f t="shared" si="68"/>
        <v>61.674364376704986</v>
      </c>
    </row>
    <row r="449" spans="1:40" ht="15">
      <c r="A449" s="15">
        <v>23586</v>
      </c>
      <c r="B449" s="16" t="s">
        <v>25</v>
      </c>
      <c r="C449" s="16" t="s">
        <v>556</v>
      </c>
      <c r="D449" s="17">
        <v>6</v>
      </c>
      <c r="E449" s="105">
        <v>60.39900017985318</v>
      </c>
      <c r="F449" s="45">
        <v>70.0030525030525</v>
      </c>
      <c r="G449" s="106">
        <f t="shared" si="60"/>
        <v>63.600350954252946</v>
      </c>
      <c r="H449" s="87">
        <v>8.46</v>
      </c>
      <c r="I449" s="107">
        <f t="shared" si="61"/>
        <v>8.46</v>
      </c>
      <c r="J449" s="108">
        <f t="shared" si="62"/>
        <v>41.54421057255177</v>
      </c>
      <c r="K449" s="109">
        <v>36.66666666666667</v>
      </c>
      <c r="L449" s="56">
        <v>100</v>
      </c>
      <c r="M449" s="110">
        <f t="shared" si="63"/>
        <v>50.74074074074075</v>
      </c>
      <c r="N449" s="111">
        <v>89</v>
      </c>
      <c r="O449" s="52">
        <v>99.17999999999999</v>
      </c>
      <c r="P449" s="57">
        <v>88.87595997207353</v>
      </c>
      <c r="Q449" s="58">
        <v>100</v>
      </c>
      <c r="R449" s="106">
        <f t="shared" si="64"/>
        <v>94.26398999301838</v>
      </c>
      <c r="S449" s="109">
        <v>84.44444444444444</v>
      </c>
      <c r="T449" s="52">
        <v>67.02642004985756</v>
      </c>
      <c r="U449" s="52">
        <v>85.64813333333332</v>
      </c>
      <c r="V449" s="52">
        <v>0</v>
      </c>
      <c r="W449" s="52">
        <v>0</v>
      </c>
      <c r="X449" s="110">
        <f t="shared" si="69"/>
        <v>59.27974945690883</v>
      </c>
      <c r="Y449" s="112">
        <f t="shared" si="65"/>
        <v>67.40066329064338</v>
      </c>
      <c r="Z449" s="46">
        <v>37.17241379310345</v>
      </c>
      <c r="AA449" s="46">
        <v>22.222222222222225</v>
      </c>
      <c r="AB449" s="46">
        <v>0</v>
      </c>
      <c r="AC449" s="46">
        <v>28.000000000000004</v>
      </c>
      <c r="AD449" s="46">
        <v>41.11111111111111</v>
      </c>
      <c r="AE449" s="106">
        <f t="shared" si="66"/>
        <v>26.41810344827586</v>
      </c>
      <c r="AF449" s="69">
        <v>0</v>
      </c>
      <c r="AG449" s="69">
        <v>6.25</v>
      </c>
      <c r="AH449" s="69">
        <v>5.88235294117647</v>
      </c>
      <c r="AI449" s="69">
        <v>0.9345794392523363</v>
      </c>
      <c r="AJ449" s="113">
        <v>3.266733095107202</v>
      </c>
      <c r="AK449" s="114">
        <v>11.666666666666666</v>
      </c>
      <c r="AL449" s="106">
        <f t="shared" si="67"/>
        <v>11.666666666666666</v>
      </c>
      <c r="AM449" s="115">
        <v>17.294117331109046</v>
      </c>
      <c r="AN449" s="116">
        <f t="shared" si="68"/>
        <v>47.19740895916476</v>
      </c>
    </row>
    <row r="450" spans="1:40" ht="15">
      <c r="A450" s="15">
        <v>23660</v>
      </c>
      <c r="B450" s="16" t="s">
        <v>25</v>
      </c>
      <c r="C450" s="16" t="s">
        <v>557</v>
      </c>
      <c r="D450" s="17">
        <v>6</v>
      </c>
      <c r="E450" s="105">
        <v>82.09844619969688</v>
      </c>
      <c r="F450" s="45">
        <v>85.41819291819293</v>
      </c>
      <c r="G450" s="106">
        <f aca="true" t="shared" si="70" ref="G450:G513">(E450*(8/12))+(F450*(4/12))</f>
        <v>83.20502843919556</v>
      </c>
      <c r="H450" s="87">
        <v>20.13</v>
      </c>
      <c r="I450" s="107">
        <f aca="true" t="shared" si="71" ref="I450:I513">H450</f>
        <v>20.13</v>
      </c>
      <c r="J450" s="108">
        <f aca="true" t="shared" si="72" ref="J450:J513">(G450*(12/20))+(I450*(8/20))</f>
        <v>57.975017063517335</v>
      </c>
      <c r="K450" s="109">
        <v>96</v>
      </c>
      <c r="L450" s="56">
        <v>100</v>
      </c>
      <c r="M450" s="110">
        <f aca="true" t="shared" si="73" ref="M450:M513">(K450*(14/18))+(L450*(4/18))</f>
        <v>96.88888888888889</v>
      </c>
      <c r="N450" s="111">
        <v>100</v>
      </c>
      <c r="O450" s="52">
        <v>99.27000000000001</v>
      </c>
      <c r="P450" s="57">
        <v>82.36728493763991</v>
      </c>
      <c r="Q450" s="58">
        <v>100</v>
      </c>
      <c r="R450" s="106">
        <f aca="true" t="shared" si="74" ref="R450:R513">IF((Q450=("N/A")),((N450*(5.33/16))+(O450*(5.33/16))+(P450*(5.33/16))),((N450*(4/16))+(O450*(4/16))+(P450*(4/16))+(Q450*(4/16))))</f>
        <v>95.40932123440999</v>
      </c>
      <c r="S450" s="109">
        <v>93.33333333333333</v>
      </c>
      <c r="T450" s="52">
        <v>86.32263743201244</v>
      </c>
      <c r="U450" s="52">
        <v>81.48146666666666</v>
      </c>
      <c r="V450" s="52">
        <v>0</v>
      </c>
      <c r="W450" s="52">
        <v>0</v>
      </c>
      <c r="X450" s="110">
        <f t="shared" si="69"/>
        <v>65.28435935800312</v>
      </c>
      <c r="Y450" s="112">
        <f aca="true" t="shared" si="75" ref="Y450:Y513">(M450*(18/50))+(R450*(16/50))+(X450*(16/50))</f>
        <v>86.30197778957219</v>
      </c>
      <c r="Z450" s="46">
        <v>91.86206896551725</v>
      </c>
      <c r="AA450" s="46">
        <v>69.44444444444444</v>
      </c>
      <c r="AB450" s="46">
        <v>80</v>
      </c>
      <c r="AC450" s="46">
        <v>67.2</v>
      </c>
      <c r="AD450" s="46">
        <v>71.875</v>
      </c>
      <c r="AE450" s="106">
        <f aca="true" t="shared" si="76" ref="AE450:AE513">((Z450*(4/16))+(AA450*(3/16))+(AB450*(3/16))+(AC450*(3/16))+(AD450*(3/16)))</f>
        <v>77.06291307471264</v>
      </c>
      <c r="AF450" s="69">
        <v>57.89473684210527</v>
      </c>
      <c r="AG450" s="69">
        <v>56.25</v>
      </c>
      <c r="AH450" s="69">
        <v>64.70588235294117</v>
      </c>
      <c r="AI450" s="69">
        <v>53.271028037383175</v>
      </c>
      <c r="AJ450" s="113">
        <v>58.0304118081074</v>
      </c>
      <c r="AK450" s="114">
        <v>45</v>
      </c>
      <c r="AL450" s="106">
        <f aca="true" t="shared" si="77" ref="AL450:AL513">AK450</f>
        <v>45</v>
      </c>
      <c r="AM450" s="115">
        <v>65.57499678867538</v>
      </c>
      <c r="AN450" s="116">
        <f aca="true" t="shared" si="78" ref="AN450:AN513">(J450*(20/100))+(Y450*(50/100))+(AM450*(30/100))</f>
        <v>74.41849134409217</v>
      </c>
    </row>
    <row r="451" spans="1:40" ht="15">
      <c r="A451" s="15">
        <v>23670</v>
      </c>
      <c r="B451" s="16" t="s">
        <v>25</v>
      </c>
      <c r="C451" s="16" t="s">
        <v>558</v>
      </c>
      <c r="D451" s="17">
        <v>6</v>
      </c>
      <c r="E451" s="105">
        <v>65.20713666078011</v>
      </c>
      <c r="F451" s="45">
        <v>84.89468864468863</v>
      </c>
      <c r="G451" s="106">
        <f t="shared" si="70"/>
        <v>71.76965398874961</v>
      </c>
      <c r="H451" s="87">
        <v>0</v>
      </c>
      <c r="I451" s="107">
        <f t="shared" si="71"/>
        <v>0</v>
      </c>
      <c r="J451" s="108">
        <f t="shared" si="72"/>
        <v>43.06179239324977</v>
      </c>
      <c r="K451" s="109">
        <v>0</v>
      </c>
      <c r="L451" s="56">
        <v>100</v>
      </c>
      <c r="M451" s="110">
        <f t="shared" si="73"/>
        <v>22.22222222222222</v>
      </c>
      <c r="N451" s="111">
        <v>94.92063492063492</v>
      </c>
      <c r="O451" s="52">
        <v>98.24000000000001</v>
      </c>
      <c r="P451" s="57">
        <v>90.78083407275955</v>
      </c>
      <c r="Q451" s="58">
        <v>100</v>
      </c>
      <c r="R451" s="106">
        <f t="shared" si="74"/>
        <v>95.98536724834862</v>
      </c>
      <c r="S451" s="109">
        <v>95.83333333333334</v>
      </c>
      <c r="T451" s="52">
        <v>64.81510416666667</v>
      </c>
      <c r="U451" s="52">
        <v>79.16666666666667</v>
      </c>
      <c r="V451" s="52">
        <v>0</v>
      </c>
      <c r="W451" s="52">
        <v>0</v>
      </c>
      <c r="X451" s="110">
        <f aca="true" t="shared" si="79" ref="X451:X514">(S451*(4/16))+(T451*(4/16))+(U451*(4/16))+(V451*(2/16))+(W451*(2/16))</f>
        <v>59.95377604166667</v>
      </c>
      <c r="Y451" s="112">
        <f t="shared" si="75"/>
        <v>57.9005258528049</v>
      </c>
      <c r="Z451" s="46">
        <v>42.850574712643684</v>
      </c>
      <c r="AA451" s="46">
        <v>33.333333333333336</v>
      </c>
      <c r="AB451" s="46">
        <v>0</v>
      </c>
      <c r="AC451" s="46">
        <v>42.4</v>
      </c>
      <c r="AD451" s="46">
        <v>12.222222222222221</v>
      </c>
      <c r="AE451" s="106">
        <f t="shared" si="76"/>
        <v>27.20431034482759</v>
      </c>
      <c r="AF451" s="69">
        <v>52.63157894736842</v>
      </c>
      <c r="AG451" s="69">
        <v>62.5</v>
      </c>
      <c r="AH451" s="69">
        <v>47.05882352941176</v>
      </c>
      <c r="AI451" s="69">
        <v>45.794392523364486</v>
      </c>
      <c r="AJ451" s="113">
        <v>51.996198750036164</v>
      </c>
      <c r="AK451" s="114">
        <v>31.666666666666664</v>
      </c>
      <c r="AL451" s="106">
        <f t="shared" si="77"/>
        <v>31.666666666666664</v>
      </c>
      <c r="AM451" s="115">
        <v>34.70795185058436</v>
      </c>
      <c r="AN451" s="116">
        <f t="shared" si="78"/>
        <v>47.97500696022771</v>
      </c>
    </row>
    <row r="452" spans="1:40" ht="15">
      <c r="A452" s="15">
        <v>23672</v>
      </c>
      <c r="B452" s="16" t="s">
        <v>25</v>
      </c>
      <c r="C452" s="16" t="s">
        <v>559</v>
      </c>
      <c r="D452" s="17">
        <v>6</v>
      </c>
      <c r="E452" s="105">
        <v>81.38736928528219</v>
      </c>
      <c r="F452" s="45">
        <v>91.85185185185185</v>
      </c>
      <c r="G452" s="106">
        <f t="shared" si="70"/>
        <v>84.87553014080541</v>
      </c>
      <c r="H452" s="87">
        <v>53.961999999999996</v>
      </c>
      <c r="I452" s="107">
        <f t="shared" si="71"/>
        <v>53.961999999999996</v>
      </c>
      <c r="J452" s="108">
        <f t="shared" si="72"/>
        <v>72.51011808448325</v>
      </c>
      <c r="K452" s="109">
        <v>95.32163742690058</v>
      </c>
      <c r="L452" s="56">
        <v>100</v>
      </c>
      <c r="M452" s="110">
        <f t="shared" si="73"/>
        <v>96.361273554256</v>
      </c>
      <c r="N452" s="111">
        <v>92.06349206349206</v>
      </c>
      <c r="O452" s="52">
        <v>99.56</v>
      </c>
      <c r="P452" s="57">
        <v>95.46090273363001</v>
      </c>
      <c r="Q452" s="58">
        <v>100</v>
      </c>
      <c r="R452" s="106">
        <f t="shared" si="74"/>
        <v>96.77109869928051</v>
      </c>
      <c r="S452" s="109">
        <v>98.61111111111111</v>
      </c>
      <c r="T452" s="52">
        <v>80.94189924051035</v>
      </c>
      <c r="U452" s="52">
        <v>100</v>
      </c>
      <c r="V452" s="52">
        <v>0</v>
      </c>
      <c r="W452" s="52">
        <v>25</v>
      </c>
      <c r="X452" s="110">
        <f t="shared" si="79"/>
        <v>73.01325258790537</v>
      </c>
      <c r="Y452" s="112">
        <f t="shared" si="75"/>
        <v>89.02105089143166</v>
      </c>
      <c r="Z452" s="46">
        <v>43.49425287356322</v>
      </c>
      <c r="AA452" s="46">
        <v>45.833333333333336</v>
      </c>
      <c r="AB452" s="46">
        <v>0</v>
      </c>
      <c r="AC452" s="46">
        <v>71.2</v>
      </c>
      <c r="AD452" s="46">
        <v>34.44444444444444</v>
      </c>
      <c r="AE452" s="106">
        <f t="shared" si="76"/>
        <v>39.275646551724144</v>
      </c>
      <c r="AF452" s="69">
        <v>31.57894736842105</v>
      </c>
      <c r="AG452" s="69">
        <v>81.25</v>
      </c>
      <c r="AH452" s="69">
        <v>64.70588235294117</v>
      </c>
      <c r="AI452" s="69">
        <v>39.25233644859813</v>
      </c>
      <c r="AJ452" s="113">
        <v>54.19679154249009</v>
      </c>
      <c r="AK452" s="114">
        <v>53.333333333333336</v>
      </c>
      <c r="AL452" s="106">
        <f t="shared" si="77"/>
        <v>53.333333333333336</v>
      </c>
      <c r="AM452" s="115">
        <v>46.06615590558357</v>
      </c>
      <c r="AN452" s="116">
        <f t="shared" si="78"/>
        <v>72.83239583428755</v>
      </c>
    </row>
    <row r="453" spans="1:40" ht="15">
      <c r="A453" s="15">
        <v>23675</v>
      </c>
      <c r="B453" s="16" t="s">
        <v>25</v>
      </c>
      <c r="C453" s="16" t="s">
        <v>560</v>
      </c>
      <c r="D453" s="17">
        <v>6</v>
      </c>
      <c r="E453" s="105">
        <v>40.39747261778389</v>
      </c>
      <c r="F453" s="45">
        <v>63.285002035002044</v>
      </c>
      <c r="G453" s="106">
        <f t="shared" si="70"/>
        <v>48.026649090189935</v>
      </c>
      <c r="H453" s="87">
        <v>0</v>
      </c>
      <c r="I453" s="107">
        <f t="shared" si="71"/>
        <v>0</v>
      </c>
      <c r="J453" s="108">
        <f t="shared" si="72"/>
        <v>28.81598945411396</v>
      </c>
      <c r="K453" s="109">
        <v>75</v>
      </c>
      <c r="L453" s="56">
        <v>0</v>
      </c>
      <c r="M453" s="110">
        <f t="shared" si="73"/>
        <v>58.333333333333336</v>
      </c>
      <c r="N453" s="111">
        <v>79.68253968253968</v>
      </c>
      <c r="O453" s="52">
        <v>98.89</v>
      </c>
      <c r="P453" s="57">
        <v>99.74196877822217</v>
      </c>
      <c r="Q453" s="58" t="s">
        <v>1</v>
      </c>
      <c r="R453" s="106">
        <f t="shared" si="74"/>
        <v>92.7135206309913</v>
      </c>
      <c r="S453" s="109">
        <v>79.58333333333334</v>
      </c>
      <c r="T453" s="52">
        <v>65.18640350877192</v>
      </c>
      <c r="U453" s="52">
        <v>87.03703333333333</v>
      </c>
      <c r="V453" s="52">
        <v>0</v>
      </c>
      <c r="W453" s="52">
        <v>15</v>
      </c>
      <c r="X453" s="110">
        <f t="shared" si="79"/>
        <v>59.82669254385965</v>
      </c>
      <c r="Y453" s="112">
        <f t="shared" si="75"/>
        <v>69.8128682159523</v>
      </c>
      <c r="Z453" s="46">
        <v>100</v>
      </c>
      <c r="AA453" s="46">
        <v>94.44444444444444</v>
      </c>
      <c r="AB453" s="46">
        <v>0</v>
      </c>
      <c r="AC453" s="46">
        <v>29.599999999999998</v>
      </c>
      <c r="AD453" s="46">
        <v>5.555555555555555</v>
      </c>
      <c r="AE453" s="106">
        <f t="shared" si="76"/>
        <v>49.29999999999999</v>
      </c>
      <c r="AF453" s="69">
        <v>36.84210526315789</v>
      </c>
      <c r="AG453" s="69">
        <v>12.5</v>
      </c>
      <c r="AH453" s="69">
        <v>5.88235294117647</v>
      </c>
      <c r="AI453" s="69">
        <v>19.626168224299064</v>
      </c>
      <c r="AJ453" s="113">
        <v>18.712656607158358</v>
      </c>
      <c r="AK453" s="114">
        <v>25</v>
      </c>
      <c r="AL453" s="106">
        <f t="shared" si="77"/>
        <v>25</v>
      </c>
      <c r="AM453" s="115">
        <v>36.28337509524222</v>
      </c>
      <c r="AN453" s="116">
        <f t="shared" si="78"/>
        <v>51.554644527371615</v>
      </c>
    </row>
    <row r="454" spans="1:40" ht="15">
      <c r="A454" s="15">
        <v>23678</v>
      </c>
      <c r="B454" s="16" t="s">
        <v>25</v>
      </c>
      <c r="C454" s="16" t="s">
        <v>561</v>
      </c>
      <c r="D454" s="17">
        <v>6</v>
      </c>
      <c r="E454" s="105">
        <v>44.61281864387709</v>
      </c>
      <c r="F454" s="45">
        <v>72.4949124949125</v>
      </c>
      <c r="G454" s="106">
        <f t="shared" si="70"/>
        <v>53.906849927555555</v>
      </c>
      <c r="H454" s="87">
        <v>12.79</v>
      </c>
      <c r="I454" s="107">
        <f t="shared" si="71"/>
        <v>12.79</v>
      </c>
      <c r="J454" s="108">
        <f t="shared" si="72"/>
        <v>37.46010995653333</v>
      </c>
      <c r="K454" s="109">
        <v>1.6666666666666718</v>
      </c>
      <c r="L454" s="56">
        <v>100</v>
      </c>
      <c r="M454" s="110">
        <f t="shared" si="73"/>
        <v>23.518518518518523</v>
      </c>
      <c r="N454" s="111">
        <v>64.44444444444444</v>
      </c>
      <c r="O454" s="52">
        <v>98.37</v>
      </c>
      <c r="P454" s="57">
        <v>99.76836532097948</v>
      </c>
      <c r="Q454" s="58" t="s">
        <v>1</v>
      </c>
      <c r="R454" s="106">
        <f t="shared" si="74"/>
        <v>87.47289850310685</v>
      </c>
      <c r="S454" s="109">
        <v>68.75</v>
      </c>
      <c r="T454" s="52">
        <v>82.34953703703702</v>
      </c>
      <c r="U454" s="52">
        <v>33.333333333333336</v>
      </c>
      <c r="V454" s="52">
        <v>0</v>
      </c>
      <c r="W454" s="52">
        <v>0</v>
      </c>
      <c r="X454" s="110">
        <f t="shared" si="79"/>
        <v>46.10821759259259</v>
      </c>
      <c r="Y454" s="112">
        <f t="shared" si="75"/>
        <v>51.212623817290485</v>
      </c>
      <c r="Z454" s="46">
        <v>43.95402298850575</v>
      </c>
      <c r="AA454" s="46">
        <v>22.222222222222225</v>
      </c>
      <c r="AB454" s="46">
        <v>100</v>
      </c>
      <c r="AC454" s="46">
        <v>24.8</v>
      </c>
      <c r="AD454" s="46">
        <v>48.86363636363637</v>
      </c>
      <c r="AE454" s="106">
        <f t="shared" si="76"/>
        <v>47.71710423197492</v>
      </c>
      <c r="AF454" s="69">
        <v>26.31578947368421</v>
      </c>
      <c r="AG454" s="69">
        <v>46.666666666666664</v>
      </c>
      <c r="AH454" s="69">
        <v>35.294117647058826</v>
      </c>
      <c r="AI454" s="69">
        <v>28.971962616822427</v>
      </c>
      <c r="AJ454" s="113">
        <v>34.312134101058035</v>
      </c>
      <c r="AK454" s="114">
        <v>33.33333333333333</v>
      </c>
      <c r="AL454" s="106">
        <f t="shared" si="77"/>
        <v>33.33333333333333</v>
      </c>
      <c r="AM454" s="115">
        <v>41.26569135066877</v>
      </c>
      <c r="AN454" s="116">
        <f t="shared" si="78"/>
        <v>45.478041305152544</v>
      </c>
    </row>
    <row r="455" spans="1:40" ht="15">
      <c r="A455" s="15">
        <v>23682</v>
      </c>
      <c r="B455" s="16" t="s">
        <v>25</v>
      </c>
      <c r="C455" s="16" t="s">
        <v>562</v>
      </c>
      <c r="D455" s="17">
        <v>6</v>
      </c>
      <c r="E455" s="105">
        <v>63.91389120517979</v>
      </c>
      <c r="F455" s="45">
        <v>98.33333333333334</v>
      </c>
      <c r="G455" s="106">
        <f t="shared" si="70"/>
        <v>75.38703858123097</v>
      </c>
      <c r="H455" s="87">
        <v>0</v>
      </c>
      <c r="I455" s="107">
        <f t="shared" si="71"/>
        <v>0</v>
      </c>
      <c r="J455" s="108">
        <f t="shared" si="72"/>
        <v>45.232223148738576</v>
      </c>
      <c r="K455" s="109">
        <v>98.75</v>
      </c>
      <c r="L455" s="56">
        <v>100</v>
      </c>
      <c r="M455" s="110">
        <f t="shared" si="73"/>
        <v>99.02777777777777</v>
      </c>
      <c r="N455" s="111">
        <v>85.87301587301587</v>
      </c>
      <c r="O455" s="52">
        <v>97.19</v>
      </c>
      <c r="P455" s="57">
        <v>97.934845840605</v>
      </c>
      <c r="Q455" s="58" t="s">
        <v>1</v>
      </c>
      <c r="R455" s="106">
        <f t="shared" si="74"/>
        <v>93.60741268334996</v>
      </c>
      <c r="S455" s="109">
        <v>100</v>
      </c>
      <c r="T455" s="52">
        <v>75.73145392416225</v>
      </c>
      <c r="U455" s="52">
        <v>93.05555</v>
      </c>
      <c r="V455" s="52">
        <v>0</v>
      </c>
      <c r="W455" s="52">
        <v>25</v>
      </c>
      <c r="X455" s="110">
        <f t="shared" si="79"/>
        <v>70.32175098104057</v>
      </c>
      <c r="Y455" s="112">
        <f t="shared" si="75"/>
        <v>88.10733237260496</v>
      </c>
      <c r="Z455" s="46">
        <v>3.7011494252873565</v>
      </c>
      <c r="AA455" s="46">
        <v>11.111111111111112</v>
      </c>
      <c r="AB455" s="46">
        <v>0</v>
      </c>
      <c r="AC455" s="46">
        <v>14.399999999999999</v>
      </c>
      <c r="AD455" s="46">
        <v>5.555555555555555</v>
      </c>
      <c r="AE455" s="106">
        <f t="shared" si="76"/>
        <v>6.750287356321838</v>
      </c>
      <c r="AF455" s="69">
        <v>26.31578947368421</v>
      </c>
      <c r="AG455" s="69">
        <v>75</v>
      </c>
      <c r="AH455" s="69">
        <v>29.411764705882355</v>
      </c>
      <c r="AI455" s="69">
        <v>22.429906542056074</v>
      </c>
      <c r="AJ455" s="113">
        <v>38.28936518040566</v>
      </c>
      <c r="AK455" s="114">
        <v>43.333333333333336</v>
      </c>
      <c r="AL455" s="106">
        <f t="shared" si="77"/>
        <v>43.333333333333336</v>
      </c>
      <c r="AM455" s="115">
        <v>22.477317304813155</v>
      </c>
      <c r="AN455" s="116">
        <f t="shared" si="78"/>
        <v>59.84330600749414</v>
      </c>
    </row>
    <row r="456" spans="1:40" ht="15">
      <c r="A456" s="15">
        <v>23686</v>
      </c>
      <c r="B456" s="16" t="s">
        <v>25</v>
      </c>
      <c r="C456" s="16" t="s">
        <v>563</v>
      </c>
      <c r="D456" s="17">
        <v>6</v>
      </c>
      <c r="E456" s="105">
        <v>76.37605951217566</v>
      </c>
      <c r="F456" s="45">
        <v>85.43243793243794</v>
      </c>
      <c r="G456" s="106">
        <f t="shared" si="70"/>
        <v>79.39485231892975</v>
      </c>
      <c r="H456" s="87">
        <v>0</v>
      </c>
      <c r="I456" s="107">
        <f t="shared" si="71"/>
        <v>0</v>
      </c>
      <c r="J456" s="108">
        <f t="shared" si="72"/>
        <v>47.63691139135785</v>
      </c>
      <c r="K456" s="109">
        <v>67.32673267326732</v>
      </c>
      <c r="L456" s="56">
        <v>100</v>
      </c>
      <c r="M456" s="110">
        <f t="shared" si="73"/>
        <v>74.58745874587459</v>
      </c>
      <c r="N456" s="111">
        <v>89.36507936507937</v>
      </c>
      <c r="O456" s="52">
        <v>98.49000000000001</v>
      </c>
      <c r="P456" s="57">
        <v>99.51461920721137</v>
      </c>
      <c r="Q456" s="58">
        <v>100</v>
      </c>
      <c r="R456" s="106">
        <f t="shared" si="74"/>
        <v>96.84242464307269</v>
      </c>
      <c r="S456" s="109">
        <v>81.11111111111113</v>
      </c>
      <c r="T456" s="52">
        <v>71.81818181818181</v>
      </c>
      <c r="U456" s="52">
        <v>100</v>
      </c>
      <c r="V456" s="52">
        <v>0</v>
      </c>
      <c r="W456" s="52">
        <v>0</v>
      </c>
      <c r="X456" s="110">
        <f t="shared" si="79"/>
        <v>63.23232323232324</v>
      </c>
      <c r="Y456" s="112">
        <f t="shared" si="75"/>
        <v>78.07540446864155</v>
      </c>
      <c r="Z456" s="46">
        <v>47.839080459770116</v>
      </c>
      <c r="AA456" s="46">
        <v>0</v>
      </c>
      <c r="AB456" s="46">
        <v>60</v>
      </c>
      <c r="AC456" s="46">
        <v>27.200000000000003</v>
      </c>
      <c r="AD456" s="46">
        <v>5.555555555555555</v>
      </c>
      <c r="AE456" s="106">
        <f t="shared" si="76"/>
        <v>29.3514367816092</v>
      </c>
      <c r="AF456" s="69">
        <v>73.68421052631578</v>
      </c>
      <c r="AG456" s="69">
        <v>62.5</v>
      </c>
      <c r="AH456" s="69">
        <v>52.94117647058824</v>
      </c>
      <c r="AI456" s="69">
        <v>33.64485981308411</v>
      </c>
      <c r="AJ456" s="113">
        <v>55.69256170249703</v>
      </c>
      <c r="AK456" s="114">
        <v>26.666666666666668</v>
      </c>
      <c r="AL456" s="106">
        <f t="shared" si="77"/>
        <v>26.666666666666668</v>
      </c>
      <c r="AM456" s="115">
        <v>35.83878273752411</v>
      </c>
      <c r="AN456" s="116">
        <f t="shared" si="78"/>
        <v>59.31671933384958</v>
      </c>
    </row>
    <row r="457" spans="1:40" ht="15">
      <c r="A457" s="15">
        <v>23807</v>
      </c>
      <c r="B457" s="16" t="s">
        <v>25</v>
      </c>
      <c r="C457" s="16" t="s">
        <v>564</v>
      </c>
      <c r="D457" s="17">
        <v>6</v>
      </c>
      <c r="E457" s="105">
        <v>75.69627483828936</v>
      </c>
      <c r="F457" s="45">
        <v>78.92094017094017</v>
      </c>
      <c r="G457" s="106">
        <f t="shared" si="70"/>
        <v>76.7711632825063</v>
      </c>
      <c r="H457" s="87">
        <v>56.80199999999999</v>
      </c>
      <c r="I457" s="107">
        <f t="shared" si="71"/>
        <v>56.80199999999999</v>
      </c>
      <c r="J457" s="108">
        <f t="shared" si="72"/>
        <v>68.78349796950377</v>
      </c>
      <c r="K457" s="109">
        <v>98.91304347826086</v>
      </c>
      <c r="L457" s="56">
        <v>100</v>
      </c>
      <c r="M457" s="110">
        <f t="shared" si="73"/>
        <v>99.15458937198068</v>
      </c>
      <c r="N457" s="111">
        <v>83.01587301587303</v>
      </c>
      <c r="O457" s="52">
        <v>96.66</v>
      </c>
      <c r="P457" s="57">
        <v>99.01720841300191</v>
      </c>
      <c r="Q457" s="58" t="s">
        <v>1</v>
      </c>
      <c r="R457" s="106">
        <f t="shared" si="74"/>
        <v>92.83963275099396</v>
      </c>
      <c r="S457" s="109">
        <v>80.13888888888889</v>
      </c>
      <c r="T457" s="52">
        <v>80.52807811261917</v>
      </c>
      <c r="U457" s="52">
        <v>100</v>
      </c>
      <c r="V457" s="52">
        <v>0</v>
      </c>
      <c r="W457" s="52">
        <v>25</v>
      </c>
      <c r="X457" s="110">
        <f t="shared" si="79"/>
        <v>68.29174175037701</v>
      </c>
      <c r="Y457" s="112">
        <f t="shared" si="75"/>
        <v>87.25769201435175</v>
      </c>
      <c r="Z457" s="46">
        <v>53.793103448275865</v>
      </c>
      <c r="AA457" s="46">
        <v>11.111111111111112</v>
      </c>
      <c r="AB457" s="46">
        <v>0</v>
      </c>
      <c r="AC457" s="46">
        <v>56.00000000000001</v>
      </c>
      <c r="AD457" s="46">
        <v>5.555555555555555</v>
      </c>
      <c r="AE457" s="106">
        <f t="shared" si="76"/>
        <v>27.07327586206897</v>
      </c>
      <c r="AF457" s="69">
        <v>89.47368421052632</v>
      </c>
      <c r="AG457" s="69">
        <v>75</v>
      </c>
      <c r="AH457" s="69">
        <v>76.47058823529412</v>
      </c>
      <c r="AI457" s="69">
        <v>67.28971962616822</v>
      </c>
      <c r="AJ457" s="113">
        <v>77.05849801799715</v>
      </c>
      <c r="AK457" s="114">
        <v>33.33333333333333</v>
      </c>
      <c r="AL457" s="106">
        <f t="shared" si="77"/>
        <v>33.33333333333333</v>
      </c>
      <c r="AM457" s="115">
        <v>41.654679931236025</v>
      </c>
      <c r="AN457" s="116">
        <f t="shared" si="78"/>
        <v>69.88194958044744</v>
      </c>
    </row>
    <row r="458" spans="1:40" ht="15">
      <c r="A458" s="15">
        <v>23815</v>
      </c>
      <c r="B458" s="16" t="s">
        <v>25</v>
      </c>
      <c r="C458" s="16" t="s">
        <v>565</v>
      </c>
      <c r="D458" s="17">
        <v>6</v>
      </c>
      <c r="E458" s="105">
        <v>19.54234357852993</v>
      </c>
      <c r="F458" s="45">
        <v>84.60317460317461</v>
      </c>
      <c r="G458" s="106">
        <f t="shared" si="70"/>
        <v>41.229287253411485</v>
      </c>
      <c r="H458" s="87">
        <v>19.979999999999997</v>
      </c>
      <c r="I458" s="107">
        <f t="shared" si="71"/>
        <v>19.979999999999997</v>
      </c>
      <c r="J458" s="108">
        <f t="shared" si="72"/>
        <v>32.72957235204689</v>
      </c>
      <c r="K458" s="109">
        <v>98.33333333333333</v>
      </c>
      <c r="L458" s="56">
        <v>100</v>
      </c>
      <c r="M458" s="110">
        <f t="shared" si="73"/>
        <v>98.7037037037037</v>
      </c>
      <c r="N458" s="111">
        <v>94.44444444444446</v>
      </c>
      <c r="O458" s="52">
        <v>98.18</v>
      </c>
      <c r="P458" s="57">
        <v>91.30587512075174</v>
      </c>
      <c r="Q458" s="58" t="s">
        <v>1</v>
      </c>
      <c r="R458" s="106">
        <f t="shared" si="74"/>
        <v>94.58428770515599</v>
      </c>
      <c r="S458" s="109">
        <v>98.61111111111111</v>
      </c>
      <c r="T458" s="52">
        <v>87.82986111111111</v>
      </c>
      <c r="U458" s="52">
        <v>100</v>
      </c>
      <c r="V458" s="52">
        <v>90.83333333333333</v>
      </c>
      <c r="W458" s="52">
        <v>25</v>
      </c>
      <c r="X458" s="110">
        <f t="shared" si="79"/>
        <v>86.08940972222223</v>
      </c>
      <c r="Y458" s="112">
        <f t="shared" si="75"/>
        <v>93.34891651009437</v>
      </c>
      <c r="Z458" s="46">
        <v>5.517241379310345</v>
      </c>
      <c r="AA458" s="46">
        <v>22.222222222222225</v>
      </c>
      <c r="AB458" s="46">
        <v>0</v>
      </c>
      <c r="AC458" s="46">
        <v>27.200000000000003</v>
      </c>
      <c r="AD458" s="46">
        <v>5.555555555555555</v>
      </c>
      <c r="AE458" s="106">
        <f t="shared" si="76"/>
        <v>11.687643678160919</v>
      </c>
      <c r="AF458" s="69">
        <v>26.31578947368421</v>
      </c>
      <c r="AG458" s="69">
        <v>62.5</v>
      </c>
      <c r="AH458" s="69">
        <v>47.05882352941176</v>
      </c>
      <c r="AI458" s="69">
        <v>22.429906542056074</v>
      </c>
      <c r="AJ458" s="113">
        <v>39.57612988628801</v>
      </c>
      <c r="AK458" s="114">
        <v>18.333333333333332</v>
      </c>
      <c r="AL458" s="106">
        <f t="shared" si="77"/>
        <v>18.333333333333332</v>
      </c>
      <c r="AM458" s="115">
        <v>20.45371126469596</v>
      </c>
      <c r="AN458" s="116">
        <f t="shared" si="78"/>
        <v>59.356486104865354</v>
      </c>
    </row>
    <row r="459" spans="1:40" ht="15">
      <c r="A459" s="15">
        <v>23855</v>
      </c>
      <c r="B459" s="16" t="s">
        <v>25</v>
      </c>
      <c r="C459" s="16" t="s">
        <v>566</v>
      </c>
      <c r="D459" s="17">
        <v>6</v>
      </c>
      <c r="E459" s="105">
        <v>53.483560478946224</v>
      </c>
      <c r="F459" s="45">
        <v>75.32407407407408</v>
      </c>
      <c r="G459" s="106">
        <f t="shared" si="70"/>
        <v>60.76373167732217</v>
      </c>
      <c r="H459" s="87">
        <v>24.060000000000002</v>
      </c>
      <c r="I459" s="107">
        <f t="shared" si="71"/>
        <v>24.060000000000002</v>
      </c>
      <c r="J459" s="108">
        <f t="shared" si="72"/>
        <v>46.0822390063933</v>
      </c>
      <c r="K459" s="109">
        <v>90.57971014492753</v>
      </c>
      <c r="L459" s="56">
        <v>100</v>
      </c>
      <c r="M459" s="110">
        <f t="shared" si="73"/>
        <v>92.67310789049918</v>
      </c>
      <c r="N459" s="111">
        <v>92.22222222222221</v>
      </c>
      <c r="O459" s="52">
        <v>98.92</v>
      </c>
      <c r="P459" s="57">
        <v>99.41343042071198</v>
      </c>
      <c r="Q459" s="58">
        <v>100</v>
      </c>
      <c r="R459" s="106">
        <f t="shared" si="74"/>
        <v>97.63891316073355</v>
      </c>
      <c r="S459" s="109">
        <v>96.38888888888889</v>
      </c>
      <c r="T459" s="52">
        <v>90.26311728395062</v>
      </c>
      <c r="U459" s="52">
        <v>100</v>
      </c>
      <c r="V459" s="52">
        <v>0</v>
      </c>
      <c r="W459" s="52">
        <v>15</v>
      </c>
      <c r="X459" s="110">
        <f t="shared" si="79"/>
        <v>73.53800154320987</v>
      </c>
      <c r="Y459" s="112">
        <f t="shared" si="75"/>
        <v>88.1389315458416</v>
      </c>
      <c r="Z459" s="46">
        <v>53.67816091954023</v>
      </c>
      <c r="AA459" s="46">
        <v>11.111111111111112</v>
      </c>
      <c r="AB459" s="46">
        <v>0</v>
      </c>
      <c r="AC459" s="46">
        <v>64</v>
      </c>
      <c r="AD459" s="46">
        <v>48.275862068965516</v>
      </c>
      <c r="AE459" s="106">
        <f t="shared" si="76"/>
        <v>36.554597701149426</v>
      </c>
      <c r="AF459" s="69">
        <v>73.68421052631578</v>
      </c>
      <c r="AG459" s="69">
        <v>75</v>
      </c>
      <c r="AH459" s="69">
        <v>58.82352941176471</v>
      </c>
      <c r="AI459" s="69">
        <v>53.271028037383175</v>
      </c>
      <c r="AJ459" s="113">
        <v>65.19469199386592</v>
      </c>
      <c r="AK459" s="114">
        <v>45</v>
      </c>
      <c r="AL459" s="106">
        <f t="shared" si="77"/>
        <v>45</v>
      </c>
      <c r="AM459" s="115">
        <v>45.88103663897727</v>
      </c>
      <c r="AN459" s="116">
        <f t="shared" si="78"/>
        <v>67.05022456589265</v>
      </c>
    </row>
    <row r="460" spans="1:40" ht="15">
      <c r="A460" s="15">
        <v>25001</v>
      </c>
      <c r="B460" s="16" t="s">
        <v>11</v>
      </c>
      <c r="C460" s="16" t="s">
        <v>567</v>
      </c>
      <c r="D460" s="17">
        <v>6</v>
      </c>
      <c r="E460" s="105">
        <v>37.61673335909717</v>
      </c>
      <c r="F460" s="45">
        <v>81.19505494505495</v>
      </c>
      <c r="G460" s="106">
        <f t="shared" si="70"/>
        <v>52.14284055441642</v>
      </c>
      <c r="H460" s="87">
        <v>41.928</v>
      </c>
      <c r="I460" s="107">
        <f t="shared" si="71"/>
        <v>41.928</v>
      </c>
      <c r="J460" s="108">
        <f t="shared" si="72"/>
        <v>48.05690433264985</v>
      </c>
      <c r="K460" s="109">
        <v>71.875</v>
      </c>
      <c r="L460" s="56">
        <v>100</v>
      </c>
      <c r="M460" s="110">
        <f t="shared" si="73"/>
        <v>78.125</v>
      </c>
      <c r="N460" s="111">
        <v>100</v>
      </c>
      <c r="O460" s="52">
        <v>99.88</v>
      </c>
      <c r="P460" s="57">
        <v>98.80043620501637</v>
      </c>
      <c r="Q460" s="58" t="s">
        <v>1</v>
      </c>
      <c r="R460" s="106">
        <f t="shared" si="74"/>
        <v>99.49792031079608</v>
      </c>
      <c r="S460" s="109">
        <v>99.30555555555554</v>
      </c>
      <c r="T460" s="52">
        <v>73.26388888888889</v>
      </c>
      <c r="U460" s="52">
        <v>95.83333333333333</v>
      </c>
      <c r="V460" s="52">
        <v>0</v>
      </c>
      <c r="W460" s="52">
        <v>25</v>
      </c>
      <c r="X460" s="110">
        <f t="shared" si="79"/>
        <v>70.22569444444444</v>
      </c>
      <c r="Y460" s="112">
        <f t="shared" si="75"/>
        <v>82.43655672167696</v>
      </c>
      <c r="Z460" s="46">
        <v>42.64367816091954</v>
      </c>
      <c r="AA460" s="46">
        <v>11.111111111111112</v>
      </c>
      <c r="AB460" s="46">
        <v>0</v>
      </c>
      <c r="AC460" s="46">
        <v>32.800000000000004</v>
      </c>
      <c r="AD460" s="46">
        <v>40</v>
      </c>
      <c r="AE460" s="106">
        <f t="shared" si="76"/>
        <v>26.394252873563218</v>
      </c>
      <c r="AF460" s="69">
        <v>78.94736842105263</v>
      </c>
      <c r="AG460" s="69">
        <v>68.75</v>
      </c>
      <c r="AH460" s="69">
        <v>58.82352941176471</v>
      </c>
      <c r="AI460" s="69">
        <v>26.168224299065418</v>
      </c>
      <c r="AJ460" s="113">
        <v>58.172280532970696</v>
      </c>
      <c r="AK460" s="114">
        <v>38.333333333333336</v>
      </c>
      <c r="AL460" s="106">
        <f t="shared" si="77"/>
        <v>38.333333333333336</v>
      </c>
      <c r="AM460" s="115">
        <v>37.25620967469257</v>
      </c>
      <c r="AN460" s="116">
        <f t="shared" si="78"/>
        <v>62.00652212977622</v>
      </c>
    </row>
    <row r="461" spans="1:40" ht="15">
      <c r="A461" s="15">
        <v>25019</v>
      </c>
      <c r="B461" s="16" t="s">
        <v>11</v>
      </c>
      <c r="C461" s="16" t="s">
        <v>568</v>
      </c>
      <c r="D461" s="17">
        <v>6</v>
      </c>
      <c r="E461" s="105">
        <v>59.613165151003734</v>
      </c>
      <c r="F461" s="45">
        <v>81.2179487179487</v>
      </c>
      <c r="G461" s="106">
        <f t="shared" si="70"/>
        <v>66.81475967331872</v>
      </c>
      <c r="H461" s="87">
        <v>43.056000000000004</v>
      </c>
      <c r="I461" s="107">
        <f t="shared" si="71"/>
        <v>43.056000000000004</v>
      </c>
      <c r="J461" s="108">
        <f t="shared" si="72"/>
        <v>57.31125580399123</v>
      </c>
      <c r="K461" s="109">
        <v>85.15625</v>
      </c>
      <c r="L461" s="56">
        <v>0</v>
      </c>
      <c r="M461" s="110">
        <f t="shared" si="73"/>
        <v>66.23263888888889</v>
      </c>
      <c r="N461" s="111">
        <v>80.71428571428571</v>
      </c>
      <c r="O461" s="52">
        <v>98.55000000000001</v>
      </c>
      <c r="P461" s="57">
        <v>99.06223358908781</v>
      </c>
      <c r="Q461" s="58" t="s">
        <v>1</v>
      </c>
      <c r="R461" s="106">
        <f t="shared" si="74"/>
        <v>92.7175217429363</v>
      </c>
      <c r="S461" s="109">
        <v>83.33333333333334</v>
      </c>
      <c r="T461" s="52">
        <v>46.59722222222222</v>
      </c>
      <c r="U461" s="52">
        <v>100</v>
      </c>
      <c r="V461" s="52">
        <v>0</v>
      </c>
      <c r="W461" s="52">
        <v>80</v>
      </c>
      <c r="X461" s="110">
        <f t="shared" si="79"/>
        <v>67.48263888888889</v>
      </c>
      <c r="Y461" s="112">
        <f t="shared" si="75"/>
        <v>75.10780140218407</v>
      </c>
      <c r="Z461" s="46">
        <v>48.252873563218394</v>
      </c>
      <c r="AA461" s="46">
        <v>11.111111111111112</v>
      </c>
      <c r="AB461" s="46">
        <v>0</v>
      </c>
      <c r="AC461" s="46">
        <v>44.800000000000004</v>
      </c>
      <c r="AD461" s="46">
        <v>44.31818181818182</v>
      </c>
      <c r="AE461" s="106">
        <f t="shared" si="76"/>
        <v>30.856210815047028</v>
      </c>
      <c r="AF461" s="69">
        <v>73.68421052631578</v>
      </c>
      <c r="AG461" s="69">
        <v>68.75</v>
      </c>
      <c r="AH461" s="69">
        <v>52.94117647058824</v>
      </c>
      <c r="AI461" s="69">
        <v>23.364485981308412</v>
      </c>
      <c r="AJ461" s="113">
        <v>54.684968244553104</v>
      </c>
      <c r="AK461" s="114">
        <v>33.33333333333333</v>
      </c>
      <c r="AL461" s="106">
        <f t="shared" si="77"/>
        <v>33.33333333333333</v>
      </c>
      <c r="AM461" s="115">
        <v>37.70597063323924</v>
      </c>
      <c r="AN461" s="116">
        <f t="shared" si="78"/>
        <v>60.32794305186205</v>
      </c>
    </row>
    <row r="462" spans="1:40" ht="15">
      <c r="A462" s="15">
        <v>25035</v>
      </c>
      <c r="B462" s="16" t="s">
        <v>11</v>
      </c>
      <c r="C462" s="16" t="s">
        <v>569</v>
      </c>
      <c r="D462" s="17">
        <v>6</v>
      </c>
      <c r="E462" s="105">
        <v>57.62398514177441</v>
      </c>
      <c r="F462" s="45">
        <v>99.65811965811966</v>
      </c>
      <c r="G462" s="106">
        <f t="shared" si="70"/>
        <v>71.63536331388948</v>
      </c>
      <c r="H462" s="87">
        <v>68.622</v>
      </c>
      <c r="I462" s="107">
        <f t="shared" si="71"/>
        <v>68.622</v>
      </c>
      <c r="J462" s="108">
        <f t="shared" si="72"/>
        <v>70.43001798833369</v>
      </c>
      <c r="K462" s="109">
        <v>99.76744186046511</v>
      </c>
      <c r="L462" s="56">
        <v>100</v>
      </c>
      <c r="M462" s="110">
        <f t="shared" si="73"/>
        <v>99.81912144702841</v>
      </c>
      <c r="N462" s="111">
        <v>83.35403726708074</v>
      </c>
      <c r="O462" s="52">
        <v>99.22</v>
      </c>
      <c r="P462" s="57">
        <v>92.39446870451238</v>
      </c>
      <c r="Q462" s="58" t="s">
        <v>1</v>
      </c>
      <c r="R462" s="106">
        <f t="shared" si="74"/>
        <v>91.59888355178695</v>
      </c>
      <c r="S462" s="109">
        <v>95.55555555555556</v>
      </c>
      <c r="T462" s="52">
        <v>77.31481481481481</v>
      </c>
      <c r="U462" s="52">
        <v>98.61110000000001</v>
      </c>
      <c r="V462" s="52">
        <v>0</v>
      </c>
      <c r="W462" s="52">
        <v>45</v>
      </c>
      <c r="X462" s="110">
        <f t="shared" si="79"/>
        <v>73.4953675925926</v>
      </c>
      <c r="Y462" s="112">
        <f t="shared" si="75"/>
        <v>88.76504408713168</v>
      </c>
      <c r="Z462" s="46">
        <v>96.85057471264368</v>
      </c>
      <c r="AA462" s="46">
        <v>32.63888888888889</v>
      </c>
      <c r="AB462" s="46">
        <v>0</v>
      </c>
      <c r="AC462" s="46">
        <v>57.599999999999994</v>
      </c>
      <c r="AD462" s="46">
        <v>57.77777777777777</v>
      </c>
      <c r="AE462" s="106">
        <f t="shared" si="76"/>
        <v>51.96576867816091</v>
      </c>
      <c r="AF462" s="69">
        <v>68.42105263157895</v>
      </c>
      <c r="AG462" s="69">
        <v>75</v>
      </c>
      <c r="AH462" s="69">
        <v>64.70588235294117</v>
      </c>
      <c r="AI462" s="69">
        <v>25.233644859813083</v>
      </c>
      <c r="AJ462" s="113">
        <v>58.3401449610833</v>
      </c>
      <c r="AK462" s="114">
        <v>43.333333333333336</v>
      </c>
      <c r="AL462" s="106">
        <f t="shared" si="77"/>
        <v>43.333333333333336</v>
      </c>
      <c r="AM462" s="115">
        <v>51.939115284641375</v>
      </c>
      <c r="AN462" s="116">
        <f t="shared" si="78"/>
        <v>74.050260226625</v>
      </c>
    </row>
    <row r="463" spans="1:40" ht="15">
      <c r="A463" s="15">
        <v>25040</v>
      </c>
      <c r="B463" s="16" t="s">
        <v>11</v>
      </c>
      <c r="C463" s="16" t="s">
        <v>570</v>
      </c>
      <c r="D463" s="17">
        <v>6</v>
      </c>
      <c r="E463" s="105">
        <v>74.24437150129715</v>
      </c>
      <c r="F463" s="45">
        <v>78.12220187220188</v>
      </c>
      <c r="G463" s="106">
        <f t="shared" si="70"/>
        <v>75.53698162493205</v>
      </c>
      <c r="H463" s="87">
        <v>0</v>
      </c>
      <c r="I463" s="107">
        <f t="shared" si="71"/>
        <v>0</v>
      </c>
      <c r="J463" s="108">
        <f t="shared" si="72"/>
        <v>45.32218897495923</v>
      </c>
      <c r="K463" s="109">
        <v>69.53125</v>
      </c>
      <c r="L463" s="56">
        <v>100</v>
      </c>
      <c r="M463" s="110">
        <f t="shared" si="73"/>
        <v>76.30208333333334</v>
      </c>
      <c r="N463" s="111">
        <v>86.42857142857142</v>
      </c>
      <c r="O463" s="52">
        <v>99.21</v>
      </c>
      <c r="P463" s="57">
        <v>97.26699369306236</v>
      </c>
      <c r="Q463" s="58" t="s">
        <v>1</v>
      </c>
      <c r="R463" s="106">
        <f t="shared" si="74"/>
        <v>94.24291638114425</v>
      </c>
      <c r="S463" s="109">
        <v>97.91666666666666</v>
      </c>
      <c r="T463" s="52">
        <v>78.3564814814815</v>
      </c>
      <c r="U463" s="52">
        <v>100</v>
      </c>
      <c r="V463" s="52">
        <v>0</v>
      </c>
      <c r="W463" s="52">
        <v>100</v>
      </c>
      <c r="X463" s="110">
        <f t="shared" si="79"/>
        <v>81.56828703703704</v>
      </c>
      <c r="Y463" s="112">
        <f t="shared" si="75"/>
        <v>83.72833509381802</v>
      </c>
      <c r="Z463" s="46">
        <v>82.48275862068965</v>
      </c>
      <c r="AA463" s="46">
        <v>33.333333333333336</v>
      </c>
      <c r="AB463" s="46">
        <v>0</v>
      </c>
      <c r="AC463" s="46">
        <v>63.2</v>
      </c>
      <c r="AD463" s="46">
        <v>6.666666666666667</v>
      </c>
      <c r="AE463" s="106">
        <f t="shared" si="76"/>
        <v>39.970689655172414</v>
      </c>
      <c r="AF463" s="69">
        <v>52.63157894736842</v>
      </c>
      <c r="AG463" s="69">
        <v>62.5</v>
      </c>
      <c r="AH463" s="69">
        <v>47.05882352941176</v>
      </c>
      <c r="AI463" s="69">
        <v>40.18691588785047</v>
      </c>
      <c r="AJ463" s="113">
        <v>50.59432959115766</v>
      </c>
      <c r="AK463" s="114">
        <v>28.333333333333332</v>
      </c>
      <c r="AL463" s="106">
        <f t="shared" si="77"/>
        <v>28.333333333333332</v>
      </c>
      <c r="AM463" s="115">
        <v>40.47618904040066</v>
      </c>
      <c r="AN463" s="116">
        <f t="shared" si="78"/>
        <v>63.071462054021055</v>
      </c>
    </row>
    <row r="464" spans="1:40" ht="15">
      <c r="A464" s="15">
        <v>25053</v>
      </c>
      <c r="B464" s="16" t="s">
        <v>11</v>
      </c>
      <c r="C464" s="16" t="s">
        <v>571</v>
      </c>
      <c r="D464" s="17">
        <v>6</v>
      </c>
      <c r="E464" s="105">
        <v>54.674924135322044</v>
      </c>
      <c r="F464" s="45">
        <v>90.24318274318274</v>
      </c>
      <c r="G464" s="106">
        <f t="shared" si="70"/>
        <v>66.53101033794228</v>
      </c>
      <c r="H464" s="87">
        <v>0</v>
      </c>
      <c r="I464" s="107">
        <f t="shared" si="71"/>
        <v>0</v>
      </c>
      <c r="J464" s="108">
        <f t="shared" si="72"/>
        <v>39.91860620276537</v>
      </c>
      <c r="K464" s="109">
        <v>97.76357827476039</v>
      </c>
      <c r="L464" s="56">
        <v>100</v>
      </c>
      <c r="M464" s="110">
        <f t="shared" si="73"/>
        <v>98.26056088036918</v>
      </c>
      <c r="N464" s="111">
        <v>83.33333333333334</v>
      </c>
      <c r="O464" s="52">
        <v>99.32000000000001</v>
      </c>
      <c r="P464" s="57">
        <v>91.15929941618015</v>
      </c>
      <c r="Q464" s="58" t="s">
        <v>1</v>
      </c>
      <c r="R464" s="106">
        <f t="shared" si="74"/>
        <v>91.21383328468168</v>
      </c>
      <c r="S464" s="109">
        <v>99.30555555555554</v>
      </c>
      <c r="T464" s="52">
        <v>67.56944444444444</v>
      </c>
      <c r="U464" s="52">
        <v>98.61110000000001</v>
      </c>
      <c r="V464" s="52">
        <v>93.18181818181819</v>
      </c>
      <c r="W464" s="52">
        <v>45</v>
      </c>
      <c r="X464" s="110">
        <f t="shared" si="79"/>
        <v>83.64425227272727</v>
      </c>
      <c r="Y464" s="112">
        <f t="shared" si="75"/>
        <v>91.32838929530377</v>
      </c>
      <c r="Z464" s="46">
        <v>32.5287356321839</v>
      </c>
      <c r="AA464" s="46">
        <v>88.8888888888889</v>
      </c>
      <c r="AB464" s="46">
        <v>60</v>
      </c>
      <c r="AC464" s="46">
        <v>82.39999999999999</v>
      </c>
      <c r="AD464" s="46">
        <v>62.5</v>
      </c>
      <c r="AE464" s="106">
        <f t="shared" si="76"/>
        <v>63.21760057471265</v>
      </c>
      <c r="AF464" s="69">
        <v>52.63157894736842</v>
      </c>
      <c r="AG464" s="69">
        <v>68.75</v>
      </c>
      <c r="AH464" s="69">
        <v>70.58823529411765</v>
      </c>
      <c r="AI464" s="69">
        <v>46.728971962616825</v>
      </c>
      <c r="AJ464" s="113">
        <v>59.67469655102572</v>
      </c>
      <c r="AK464" s="114">
        <v>43.333333333333336</v>
      </c>
      <c r="AL464" s="106">
        <f t="shared" si="77"/>
        <v>43.333333333333336</v>
      </c>
      <c r="AM464" s="115">
        <v>58.295972720120275</v>
      </c>
      <c r="AN464" s="116">
        <f t="shared" si="78"/>
        <v>71.13670770424103</v>
      </c>
    </row>
    <row r="465" spans="1:40" ht="15">
      <c r="A465" s="15">
        <v>25086</v>
      </c>
      <c r="B465" s="16" t="s">
        <v>11</v>
      </c>
      <c r="C465" s="16" t="s">
        <v>572</v>
      </c>
      <c r="D465" s="17">
        <v>6</v>
      </c>
      <c r="E465" s="105">
        <v>68.83097165991903</v>
      </c>
      <c r="F465" s="45">
        <v>73.46408221408221</v>
      </c>
      <c r="G465" s="106">
        <f t="shared" si="70"/>
        <v>70.37534184464009</v>
      </c>
      <c r="H465" s="87">
        <v>61.01000000000001</v>
      </c>
      <c r="I465" s="107">
        <f t="shared" si="71"/>
        <v>61.01000000000001</v>
      </c>
      <c r="J465" s="108">
        <f t="shared" si="72"/>
        <v>66.62920510678406</v>
      </c>
      <c r="K465" s="109">
        <v>95.59748427672956</v>
      </c>
      <c r="L465" s="56">
        <v>100</v>
      </c>
      <c r="M465" s="110">
        <f t="shared" si="73"/>
        <v>96.57582110412298</v>
      </c>
      <c r="N465" s="111">
        <v>99.25925925925925</v>
      </c>
      <c r="O465" s="52">
        <v>99.48</v>
      </c>
      <c r="P465" s="57">
        <v>96.85534591194968</v>
      </c>
      <c r="Q465" s="58" t="s">
        <v>1</v>
      </c>
      <c r="R465" s="106">
        <f t="shared" si="74"/>
        <v>98.46995284765899</v>
      </c>
      <c r="S465" s="109">
        <v>100</v>
      </c>
      <c r="T465" s="52">
        <v>84.65277777777777</v>
      </c>
      <c r="U465" s="52">
        <v>95.37034999999999</v>
      </c>
      <c r="V465" s="52">
        <v>0</v>
      </c>
      <c r="W465" s="52">
        <v>15</v>
      </c>
      <c r="X465" s="110">
        <f t="shared" si="79"/>
        <v>71.88078194444444</v>
      </c>
      <c r="Y465" s="112">
        <f t="shared" si="75"/>
        <v>89.27953073095736</v>
      </c>
      <c r="Z465" s="46">
        <v>25.86206896551724</v>
      </c>
      <c r="AA465" s="46">
        <v>11.111111111111112</v>
      </c>
      <c r="AB465" s="46">
        <v>0</v>
      </c>
      <c r="AC465" s="46">
        <v>89.60000000000001</v>
      </c>
      <c r="AD465" s="46">
        <v>43.18181818181818</v>
      </c>
      <c r="AE465" s="106">
        <f t="shared" si="76"/>
        <v>33.44544148380355</v>
      </c>
      <c r="AF465" s="69">
        <v>63.1578947368421</v>
      </c>
      <c r="AG465" s="69">
        <v>6.25</v>
      </c>
      <c r="AH465" s="69">
        <v>5.88235294117647</v>
      </c>
      <c r="AI465" s="69">
        <v>57.943925233644855</v>
      </c>
      <c r="AJ465" s="113">
        <v>33.308543227915855</v>
      </c>
      <c r="AK465" s="114">
        <v>56.666666666666664</v>
      </c>
      <c r="AL465" s="106">
        <f t="shared" si="77"/>
        <v>56.666666666666664</v>
      </c>
      <c r="AM465" s="115">
        <v>38.05318031880612</v>
      </c>
      <c r="AN465" s="116">
        <f t="shared" si="78"/>
        <v>69.38156048247733</v>
      </c>
    </row>
    <row r="466" spans="1:40" ht="15">
      <c r="A466" s="15">
        <v>25095</v>
      </c>
      <c r="B466" s="16" t="s">
        <v>11</v>
      </c>
      <c r="C466" s="16" t="s">
        <v>573</v>
      </c>
      <c r="D466" s="17">
        <v>6</v>
      </c>
      <c r="E466" s="105">
        <v>90.33693367057838</v>
      </c>
      <c r="F466" s="45">
        <v>75.69444444444444</v>
      </c>
      <c r="G466" s="106">
        <f t="shared" si="70"/>
        <v>85.45610392853374</v>
      </c>
      <c r="H466" s="87">
        <v>16.208000000000002</v>
      </c>
      <c r="I466" s="107">
        <f t="shared" si="71"/>
        <v>16.208000000000002</v>
      </c>
      <c r="J466" s="108">
        <f t="shared" si="72"/>
        <v>57.75686235712024</v>
      </c>
      <c r="K466" s="109">
        <v>88.6178861788618</v>
      </c>
      <c r="L466" s="56">
        <v>100</v>
      </c>
      <c r="M466" s="110">
        <f t="shared" si="73"/>
        <v>91.14724480578138</v>
      </c>
      <c r="N466" s="111">
        <v>95.71428571428572</v>
      </c>
      <c r="O466" s="52">
        <v>98.08000000000001</v>
      </c>
      <c r="P466" s="57">
        <v>98.82075471698113</v>
      </c>
      <c r="Q466" s="58" t="s">
        <v>1</v>
      </c>
      <c r="R466" s="106">
        <f t="shared" si="74"/>
        <v>97.47738534366579</v>
      </c>
      <c r="S466" s="109">
        <v>81.11111111111113</v>
      </c>
      <c r="T466" s="52">
        <v>56.342592592592595</v>
      </c>
      <c r="U466" s="52">
        <v>96.29628333333334</v>
      </c>
      <c r="V466" s="52">
        <v>0</v>
      </c>
      <c r="W466" s="52">
        <v>25</v>
      </c>
      <c r="X466" s="110">
        <f t="shared" si="79"/>
        <v>61.56249675925926</v>
      </c>
      <c r="Y466" s="112">
        <f t="shared" si="75"/>
        <v>83.70577040301733</v>
      </c>
      <c r="Z466" s="46">
        <v>94.29885057471263</v>
      </c>
      <c r="AA466" s="46">
        <v>50</v>
      </c>
      <c r="AB466" s="46">
        <v>80</v>
      </c>
      <c r="AC466" s="46">
        <v>23.200000000000003</v>
      </c>
      <c r="AD466" s="46">
        <v>23.333333333333332</v>
      </c>
      <c r="AE466" s="106">
        <f t="shared" si="76"/>
        <v>56.674712643678156</v>
      </c>
      <c r="AF466" s="69">
        <v>26.31578947368421</v>
      </c>
      <c r="AG466" s="69">
        <v>43.75</v>
      </c>
      <c r="AH466" s="69">
        <v>29.411764705882355</v>
      </c>
      <c r="AI466" s="69">
        <v>25.233644859813083</v>
      </c>
      <c r="AJ466" s="113">
        <v>31.177799759844913</v>
      </c>
      <c r="AK466" s="114">
        <v>26.666666666666668</v>
      </c>
      <c r="AL466" s="106">
        <f t="shared" si="77"/>
        <v>26.666666666666668</v>
      </c>
      <c r="AM466" s="115">
        <v>43.873926679253664</v>
      </c>
      <c r="AN466" s="116">
        <f t="shared" si="78"/>
        <v>66.5664356767088</v>
      </c>
    </row>
    <row r="467" spans="1:40" ht="15">
      <c r="A467" s="15">
        <v>25099</v>
      </c>
      <c r="B467" s="16" t="s">
        <v>11</v>
      </c>
      <c r="C467" s="16" t="s">
        <v>574</v>
      </c>
      <c r="D467" s="17">
        <v>6</v>
      </c>
      <c r="E467" s="105">
        <v>74.16031956549197</v>
      </c>
      <c r="F467" s="45">
        <v>80.83994708994709</v>
      </c>
      <c r="G467" s="106">
        <f t="shared" si="70"/>
        <v>76.38686207364367</v>
      </c>
      <c r="H467" s="87">
        <v>15.96</v>
      </c>
      <c r="I467" s="107">
        <f t="shared" si="71"/>
        <v>15.96</v>
      </c>
      <c r="J467" s="108">
        <f t="shared" si="72"/>
        <v>52.2161172441862</v>
      </c>
      <c r="K467" s="109">
        <v>96.47577092511013</v>
      </c>
      <c r="L467" s="56">
        <v>100</v>
      </c>
      <c r="M467" s="110">
        <f t="shared" si="73"/>
        <v>97.25893294175233</v>
      </c>
      <c r="N467" s="111">
        <v>92.6984126984127</v>
      </c>
      <c r="O467" s="52">
        <v>99.76999999999998</v>
      </c>
      <c r="P467" s="57">
        <v>96.7869500741473</v>
      </c>
      <c r="Q467" s="58" t="s">
        <v>1</v>
      </c>
      <c r="R467" s="106">
        <f t="shared" si="74"/>
        <v>96.35819272360904</v>
      </c>
      <c r="S467" s="109">
        <v>100</v>
      </c>
      <c r="T467" s="52">
        <v>80.67708333333333</v>
      </c>
      <c r="U467" s="52">
        <v>100</v>
      </c>
      <c r="V467" s="52">
        <v>83.89807535917593</v>
      </c>
      <c r="W467" s="52">
        <v>25</v>
      </c>
      <c r="X467" s="110">
        <f t="shared" si="79"/>
        <v>83.78153025323031</v>
      </c>
      <c r="Y467" s="112">
        <f t="shared" si="75"/>
        <v>92.65792721161944</v>
      </c>
      <c r="Z467" s="46">
        <v>6.666666666666667</v>
      </c>
      <c r="AA467" s="46">
        <v>44.44444444444445</v>
      </c>
      <c r="AB467" s="46">
        <v>0</v>
      </c>
      <c r="AC467" s="46">
        <v>83.2</v>
      </c>
      <c r="AD467" s="46">
        <v>42.5</v>
      </c>
      <c r="AE467" s="106">
        <f t="shared" si="76"/>
        <v>33.56875</v>
      </c>
      <c r="AF467" s="69">
        <v>63.1578947368421</v>
      </c>
      <c r="AG467" s="69">
        <v>75</v>
      </c>
      <c r="AH467" s="69">
        <v>64.70588235294117</v>
      </c>
      <c r="AI467" s="69">
        <v>58.87850467289719</v>
      </c>
      <c r="AJ467" s="113">
        <v>65.43557044067012</v>
      </c>
      <c r="AK467" s="114">
        <v>60</v>
      </c>
      <c r="AL467" s="106">
        <f t="shared" si="77"/>
        <v>60</v>
      </c>
      <c r="AM467" s="115">
        <v>47.352818784178695</v>
      </c>
      <c r="AN467" s="116">
        <f t="shared" si="78"/>
        <v>70.97803268990057</v>
      </c>
    </row>
    <row r="468" spans="1:40" ht="15">
      <c r="A468" s="15">
        <v>25120</v>
      </c>
      <c r="B468" s="16" t="s">
        <v>11</v>
      </c>
      <c r="C468" s="16" t="s">
        <v>575</v>
      </c>
      <c r="D468" s="17">
        <v>6</v>
      </c>
      <c r="E468" s="105">
        <v>68.59345479082322</v>
      </c>
      <c r="F468" s="45">
        <v>76.89051689051689</v>
      </c>
      <c r="G468" s="106">
        <f t="shared" si="70"/>
        <v>71.35914215738777</v>
      </c>
      <c r="H468" s="87">
        <v>0</v>
      </c>
      <c r="I468" s="107">
        <f t="shared" si="71"/>
        <v>0</v>
      </c>
      <c r="J468" s="108">
        <f t="shared" si="72"/>
        <v>42.815485294432655</v>
      </c>
      <c r="K468" s="109">
        <v>60</v>
      </c>
      <c r="L468" s="56">
        <v>100</v>
      </c>
      <c r="M468" s="110">
        <f t="shared" si="73"/>
        <v>68.88888888888889</v>
      </c>
      <c r="N468" s="111">
        <v>98.57142857142857</v>
      </c>
      <c r="O468" s="52">
        <v>99.5</v>
      </c>
      <c r="P468" s="57">
        <v>98.41129744042365</v>
      </c>
      <c r="Q468" s="58" t="s">
        <v>1</v>
      </c>
      <c r="R468" s="106">
        <f t="shared" si="74"/>
        <v>98.76580810269826</v>
      </c>
      <c r="S468" s="109">
        <v>98.61111111111111</v>
      </c>
      <c r="T468" s="52">
        <v>82.98611111111111</v>
      </c>
      <c r="U468" s="52">
        <v>100</v>
      </c>
      <c r="V468" s="52">
        <v>0</v>
      </c>
      <c r="W468" s="52">
        <v>70</v>
      </c>
      <c r="X468" s="110">
        <f t="shared" si="79"/>
        <v>79.14930555555556</v>
      </c>
      <c r="Y468" s="112">
        <f t="shared" si="75"/>
        <v>81.73283637064122</v>
      </c>
      <c r="Z468" s="46">
        <v>88.82758620689656</v>
      </c>
      <c r="AA468" s="46">
        <v>86.80555555555556</v>
      </c>
      <c r="AB468" s="46">
        <v>20</v>
      </c>
      <c r="AC468" s="46">
        <v>35.199999999999996</v>
      </c>
      <c r="AD468" s="46">
        <v>0</v>
      </c>
      <c r="AE468" s="106">
        <f t="shared" si="76"/>
        <v>48.83293821839081</v>
      </c>
      <c r="AF468" s="69">
        <v>42.10526315789473</v>
      </c>
      <c r="AG468" s="69">
        <v>81.25</v>
      </c>
      <c r="AH468" s="69">
        <v>29.411764705882355</v>
      </c>
      <c r="AI468" s="69">
        <v>37.38317757009346</v>
      </c>
      <c r="AJ468" s="113">
        <v>47.53755135846764</v>
      </c>
      <c r="AK468" s="114">
        <v>35</v>
      </c>
      <c r="AL468" s="106">
        <f t="shared" si="77"/>
        <v>35</v>
      </c>
      <c r="AM468" s="115">
        <v>45.72091407873313</v>
      </c>
      <c r="AN468" s="116">
        <f t="shared" si="78"/>
        <v>63.145789467827086</v>
      </c>
    </row>
    <row r="469" spans="1:40" ht="15">
      <c r="A469" s="15">
        <v>25123</v>
      </c>
      <c r="B469" s="16" t="s">
        <v>11</v>
      </c>
      <c r="C469" s="16" t="s">
        <v>576</v>
      </c>
      <c r="D469" s="17">
        <v>6</v>
      </c>
      <c r="E469" s="105">
        <v>40.36872760952479</v>
      </c>
      <c r="F469" s="45">
        <v>81.14977614977613</v>
      </c>
      <c r="G469" s="106">
        <f t="shared" si="70"/>
        <v>53.96241045627524</v>
      </c>
      <c r="H469" s="87">
        <v>38.35</v>
      </c>
      <c r="I469" s="107">
        <f t="shared" si="71"/>
        <v>38.35</v>
      </c>
      <c r="J469" s="108">
        <f t="shared" si="72"/>
        <v>47.71744627376514</v>
      </c>
      <c r="K469" s="109">
        <v>0.8196721311475419</v>
      </c>
      <c r="L469" s="56">
        <v>100</v>
      </c>
      <c r="M469" s="110">
        <f t="shared" si="73"/>
        <v>22.859744990892533</v>
      </c>
      <c r="N469" s="111">
        <v>52.142857142857146</v>
      </c>
      <c r="O469" s="52">
        <v>99.36</v>
      </c>
      <c r="P469" s="57">
        <v>96.05947955390334</v>
      </c>
      <c r="Q469" s="58" t="s">
        <v>1</v>
      </c>
      <c r="R469" s="106">
        <f t="shared" si="74"/>
        <v>82.46920341210834</v>
      </c>
      <c r="S469" s="109">
        <v>99.30555555555554</v>
      </c>
      <c r="T469" s="52">
        <v>44.745370370370374</v>
      </c>
      <c r="U469" s="52">
        <v>92.59258333333332</v>
      </c>
      <c r="V469" s="52">
        <v>0</v>
      </c>
      <c r="W469" s="52">
        <v>100</v>
      </c>
      <c r="X469" s="110">
        <f t="shared" si="79"/>
        <v>71.66087731481481</v>
      </c>
      <c r="Y469" s="112">
        <f t="shared" si="75"/>
        <v>57.55113402933672</v>
      </c>
      <c r="Z469" s="46">
        <v>19.080459770114942</v>
      </c>
      <c r="AA469" s="46">
        <v>80.55555555555556</v>
      </c>
      <c r="AB469" s="46">
        <v>0</v>
      </c>
      <c r="AC469" s="46">
        <v>67.2</v>
      </c>
      <c r="AD469" s="46">
        <v>48.31460674157304</v>
      </c>
      <c r="AE469" s="106">
        <f t="shared" si="76"/>
        <v>41.53327037324034</v>
      </c>
      <c r="AF469" s="69">
        <v>68.42105263157895</v>
      </c>
      <c r="AG469" s="69">
        <v>75</v>
      </c>
      <c r="AH469" s="69">
        <v>64.70588235294117</v>
      </c>
      <c r="AI469" s="69">
        <v>67.28971962616822</v>
      </c>
      <c r="AJ469" s="113">
        <v>68.85416365267209</v>
      </c>
      <c r="AK469" s="114">
        <v>43.333333333333336</v>
      </c>
      <c r="AL469" s="106">
        <f t="shared" si="77"/>
        <v>43.333333333333336</v>
      </c>
      <c r="AM469" s="115">
        <v>49.17885450644074</v>
      </c>
      <c r="AN469" s="116">
        <f t="shared" si="78"/>
        <v>53.07271262135361</v>
      </c>
    </row>
    <row r="470" spans="1:40" ht="15">
      <c r="A470" s="15">
        <v>25126</v>
      </c>
      <c r="B470" s="16" t="s">
        <v>11</v>
      </c>
      <c r="C470" s="16" t="s">
        <v>577</v>
      </c>
      <c r="D470" s="17">
        <v>3</v>
      </c>
      <c r="E470" s="105">
        <v>87.5739780485697</v>
      </c>
      <c r="F470" s="45">
        <v>91.10093610093611</v>
      </c>
      <c r="G470" s="106">
        <f t="shared" si="70"/>
        <v>88.74963073269183</v>
      </c>
      <c r="H470" s="87">
        <v>91.10000000000001</v>
      </c>
      <c r="I470" s="107">
        <f t="shared" si="71"/>
        <v>91.10000000000001</v>
      </c>
      <c r="J470" s="108">
        <f t="shared" si="72"/>
        <v>89.6897784396151</v>
      </c>
      <c r="K470" s="109">
        <v>88.8402625820569</v>
      </c>
      <c r="L470" s="56">
        <v>100</v>
      </c>
      <c r="M470" s="110">
        <f t="shared" si="73"/>
        <v>91.32020423048868</v>
      </c>
      <c r="N470" s="111">
        <v>94.28571428571429</v>
      </c>
      <c r="O470" s="52">
        <v>99.78</v>
      </c>
      <c r="P470" s="57">
        <v>99.72175175417372</v>
      </c>
      <c r="Q470" s="58">
        <v>100</v>
      </c>
      <c r="R470" s="106">
        <f t="shared" si="74"/>
        <v>98.44686650997201</v>
      </c>
      <c r="S470" s="109">
        <v>99.30555555555554</v>
      </c>
      <c r="T470" s="52">
        <v>0</v>
      </c>
      <c r="U470" s="52">
        <v>100</v>
      </c>
      <c r="V470" s="52">
        <v>0</v>
      </c>
      <c r="W470" s="52">
        <v>80</v>
      </c>
      <c r="X470" s="110">
        <f t="shared" si="79"/>
        <v>59.826388888888886</v>
      </c>
      <c r="Y470" s="112">
        <f t="shared" si="75"/>
        <v>83.52271525061141</v>
      </c>
      <c r="Z470" s="46">
        <v>93</v>
      </c>
      <c r="AA470" s="46">
        <v>65.97222222222221</v>
      </c>
      <c r="AB470" s="46">
        <v>20</v>
      </c>
      <c r="AC470" s="46">
        <v>51.2</v>
      </c>
      <c r="AD470" s="46">
        <v>48.38709677419355</v>
      </c>
      <c r="AE470" s="106">
        <f t="shared" si="76"/>
        <v>58.04237231182796</v>
      </c>
      <c r="AF470" s="69">
        <v>78.94736842105263</v>
      </c>
      <c r="AG470" s="69">
        <v>75</v>
      </c>
      <c r="AH470" s="69">
        <v>82.35294117647058</v>
      </c>
      <c r="AI470" s="69">
        <v>35.51401869158878</v>
      </c>
      <c r="AJ470" s="113">
        <v>67.953582072278</v>
      </c>
      <c r="AK470" s="114">
        <v>46.666666666666664</v>
      </c>
      <c r="AL470" s="106">
        <f t="shared" si="77"/>
        <v>46.666666666666664</v>
      </c>
      <c r="AM470" s="115">
        <v>58.41022045224905</v>
      </c>
      <c r="AN470" s="116">
        <f t="shared" si="78"/>
        <v>77.22237944890344</v>
      </c>
    </row>
    <row r="471" spans="1:40" ht="15">
      <c r="A471" s="15">
        <v>25148</v>
      </c>
      <c r="B471" s="16" t="s">
        <v>11</v>
      </c>
      <c r="C471" s="16" t="s">
        <v>578</v>
      </c>
      <c r="D471" s="17">
        <v>6</v>
      </c>
      <c r="E471" s="105">
        <v>55.34733140593839</v>
      </c>
      <c r="F471" s="45">
        <v>90.63390313390313</v>
      </c>
      <c r="G471" s="106">
        <f t="shared" si="70"/>
        <v>67.10952198192663</v>
      </c>
      <c r="H471" s="87">
        <v>41.190000000000005</v>
      </c>
      <c r="I471" s="107">
        <f t="shared" si="71"/>
        <v>41.190000000000005</v>
      </c>
      <c r="J471" s="108">
        <f t="shared" si="72"/>
        <v>56.74171318915599</v>
      </c>
      <c r="K471" s="109">
        <v>98.78542510121457</v>
      </c>
      <c r="L471" s="56">
        <v>100</v>
      </c>
      <c r="M471" s="110">
        <f t="shared" si="73"/>
        <v>99.055330634278</v>
      </c>
      <c r="N471" s="111">
        <v>82.14285714285715</v>
      </c>
      <c r="O471" s="52">
        <v>99.62</v>
      </c>
      <c r="P471" s="57">
        <v>93.2570977917981</v>
      </c>
      <c r="Q471" s="58" t="s">
        <v>1</v>
      </c>
      <c r="R471" s="106">
        <f t="shared" si="74"/>
        <v>91.61602248760704</v>
      </c>
      <c r="S471" s="109">
        <v>60.972222222222214</v>
      </c>
      <c r="T471" s="52">
        <v>44.36574074074073</v>
      </c>
      <c r="U471" s="52">
        <v>95.37034999999999</v>
      </c>
      <c r="V471" s="52">
        <v>0</v>
      </c>
      <c r="W471" s="52">
        <v>0</v>
      </c>
      <c r="X471" s="110">
        <f t="shared" si="79"/>
        <v>50.177078240740734</v>
      </c>
      <c r="Y471" s="112">
        <f t="shared" si="75"/>
        <v>81.03371126141137</v>
      </c>
      <c r="Z471" s="46">
        <v>47.77011494252874</v>
      </c>
      <c r="AA471" s="46">
        <v>19.444444444444446</v>
      </c>
      <c r="AB471" s="46">
        <v>0</v>
      </c>
      <c r="AC471" s="46">
        <v>35.199999999999996</v>
      </c>
      <c r="AD471" s="46">
        <v>13.48314606741573</v>
      </c>
      <c r="AE471" s="106">
        <f t="shared" si="76"/>
        <v>24.716451956605965</v>
      </c>
      <c r="AF471" s="69">
        <v>42.10526315789473</v>
      </c>
      <c r="AG471" s="69">
        <v>31.25</v>
      </c>
      <c r="AH471" s="69">
        <v>58.82352941176471</v>
      </c>
      <c r="AI471" s="69">
        <v>0.9345794392523363</v>
      </c>
      <c r="AJ471" s="113">
        <v>33.27834300222794</v>
      </c>
      <c r="AK471" s="114">
        <v>23.333333333333332</v>
      </c>
      <c r="AL471" s="106">
        <f t="shared" si="77"/>
        <v>23.333333333333332</v>
      </c>
      <c r="AM471" s="115">
        <v>26.722999177450635</v>
      </c>
      <c r="AN471" s="116">
        <f t="shared" si="78"/>
        <v>59.88209802177208</v>
      </c>
    </row>
    <row r="472" spans="1:40" ht="15">
      <c r="A472" s="15">
        <v>25151</v>
      </c>
      <c r="B472" s="16" t="s">
        <v>11</v>
      </c>
      <c r="C472" s="16" t="s">
        <v>579</v>
      </c>
      <c r="D472" s="17">
        <v>6</v>
      </c>
      <c r="E472" s="105">
        <v>41.26719151991385</v>
      </c>
      <c r="F472" s="45">
        <v>74.81634106634107</v>
      </c>
      <c r="G472" s="106">
        <f t="shared" si="70"/>
        <v>52.45024136872292</v>
      </c>
      <c r="H472" s="87">
        <v>47.942</v>
      </c>
      <c r="I472" s="107">
        <f t="shared" si="71"/>
        <v>47.942</v>
      </c>
      <c r="J472" s="108">
        <f t="shared" si="72"/>
        <v>50.64694482123375</v>
      </c>
      <c r="K472" s="109">
        <v>69.43005181347151</v>
      </c>
      <c r="L472" s="56">
        <v>100</v>
      </c>
      <c r="M472" s="110">
        <f t="shared" si="73"/>
        <v>76.22337363270006</v>
      </c>
      <c r="N472" s="111">
        <v>98.88888888888889</v>
      </c>
      <c r="O472" s="52">
        <v>99.68</v>
      </c>
      <c r="P472" s="57">
        <v>99.75874547647769</v>
      </c>
      <c r="Q472" s="58" t="s">
        <v>1</v>
      </c>
      <c r="R472" s="106">
        <f t="shared" si="74"/>
        <v>99.38039319796275</v>
      </c>
      <c r="S472" s="109">
        <v>98.33333333333334</v>
      </c>
      <c r="T472" s="56">
        <v>75.50636574074073</v>
      </c>
      <c r="U472" s="52">
        <v>100</v>
      </c>
      <c r="V472" s="52">
        <v>95.3892996955198</v>
      </c>
      <c r="W472" s="52">
        <v>80</v>
      </c>
      <c r="X472" s="110">
        <f t="shared" si="79"/>
        <v>90.38358723045849</v>
      </c>
      <c r="Y472" s="112">
        <f t="shared" si="75"/>
        <v>88.16488824486682</v>
      </c>
      <c r="Z472" s="46">
        <v>51.49425287356322</v>
      </c>
      <c r="AA472" s="46">
        <v>59.02777777777778</v>
      </c>
      <c r="AB472" s="46">
        <v>80</v>
      </c>
      <c r="AC472" s="46">
        <v>51.2</v>
      </c>
      <c r="AD472" s="46">
        <v>47.77777777777778</v>
      </c>
      <c r="AE472" s="106">
        <f t="shared" si="76"/>
        <v>57.49960488505748</v>
      </c>
      <c r="AF472" s="69">
        <v>73.68421052631578</v>
      </c>
      <c r="AG472" s="69">
        <v>75</v>
      </c>
      <c r="AH472" s="69">
        <v>70.58823529411765</v>
      </c>
      <c r="AI472" s="69">
        <v>52.336448598130836</v>
      </c>
      <c r="AJ472" s="113">
        <v>67.90222360464107</v>
      </c>
      <c r="AK472" s="114">
        <v>41.66666666666667</v>
      </c>
      <c r="AL472" s="106">
        <f t="shared" si="77"/>
        <v>41.66666666666667</v>
      </c>
      <c r="AM472" s="115">
        <v>57.107048899934945</v>
      </c>
      <c r="AN472" s="116">
        <f t="shared" si="78"/>
        <v>71.34394775666064</v>
      </c>
    </row>
    <row r="473" spans="1:40" ht="15">
      <c r="A473" s="15">
        <v>25154</v>
      </c>
      <c r="B473" s="16" t="s">
        <v>11</v>
      </c>
      <c r="C473" s="16" t="s">
        <v>580</v>
      </c>
      <c r="D473" s="17">
        <v>6</v>
      </c>
      <c r="E473" s="105">
        <v>73.64724310776943</v>
      </c>
      <c r="F473" s="45">
        <v>93.1919006919007</v>
      </c>
      <c r="G473" s="106">
        <f t="shared" si="70"/>
        <v>80.16212896914652</v>
      </c>
      <c r="H473" s="87">
        <v>40.402</v>
      </c>
      <c r="I473" s="107">
        <f t="shared" si="71"/>
        <v>40.402</v>
      </c>
      <c r="J473" s="108">
        <f t="shared" si="72"/>
        <v>64.25807738148791</v>
      </c>
      <c r="K473" s="109">
        <v>93.13725490196079</v>
      </c>
      <c r="L473" s="56">
        <v>100</v>
      </c>
      <c r="M473" s="110">
        <f t="shared" si="73"/>
        <v>94.66230936819173</v>
      </c>
      <c r="N473" s="111">
        <v>88.57142857142858</v>
      </c>
      <c r="O473" s="52">
        <v>99.72999999999999</v>
      </c>
      <c r="P473" s="57">
        <v>97.27653631284916</v>
      </c>
      <c r="Q473" s="58" t="s">
        <v>1</v>
      </c>
      <c r="R473" s="106">
        <f t="shared" si="74"/>
        <v>95.13315955207503</v>
      </c>
      <c r="S473" s="109">
        <v>99.30555555555554</v>
      </c>
      <c r="T473" s="52">
        <v>92.32638888888889</v>
      </c>
      <c r="U473" s="52">
        <v>0</v>
      </c>
      <c r="V473" s="52">
        <v>0</v>
      </c>
      <c r="W473" s="52">
        <v>25</v>
      </c>
      <c r="X473" s="110">
        <f t="shared" si="79"/>
        <v>51.03298611111111</v>
      </c>
      <c r="Y473" s="112">
        <f t="shared" si="75"/>
        <v>80.85159798476857</v>
      </c>
      <c r="Z473" s="46">
        <v>52.64367816091954</v>
      </c>
      <c r="AA473" s="46">
        <v>33.333333333333336</v>
      </c>
      <c r="AB473" s="46">
        <v>0</v>
      </c>
      <c r="AC473" s="46">
        <v>0</v>
      </c>
      <c r="AD473" s="46">
        <v>100</v>
      </c>
      <c r="AE473" s="106">
        <f t="shared" si="76"/>
        <v>38.160919540229884</v>
      </c>
      <c r="AF473" s="69">
        <v>0</v>
      </c>
      <c r="AG473" s="69">
        <v>6.25</v>
      </c>
      <c r="AH473" s="69">
        <v>5.88235294117647</v>
      </c>
      <c r="AI473" s="69">
        <v>0.9345794392523363</v>
      </c>
      <c r="AJ473" s="113">
        <v>3.266733095107202</v>
      </c>
      <c r="AK473" s="114">
        <v>31.666666666666664</v>
      </c>
      <c r="AL473" s="106">
        <f t="shared" si="77"/>
        <v>31.666666666666664</v>
      </c>
      <c r="AM473" s="115">
        <v>27.55695258015119</v>
      </c>
      <c r="AN473" s="116">
        <f t="shared" si="78"/>
        <v>61.544500242727224</v>
      </c>
    </row>
    <row r="474" spans="1:40" ht="15">
      <c r="A474" s="15">
        <v>25168</v>
      </c>
      <c r="B474" s="16" t="s">
        <v>11</v>
      </c>
      <c r="C474" s="16" t="s">
        <v>581</v>
      </c>
      <c r="D474" s="17">
        <v>6</v>
      </c>
      <c r="E474" s="105">
        <v>60.57957678842521</v>
      </c>
      <c r="F474" s="45">
        <v>74.30657305657306</v>
      </c>
      <c r="G474" s="106">
        <f t="shared" si="70"/>
        <v>65.15524221114116</v>
      </c>
      <c r="H474" s="87">
        <v>65.768</v>
      </c>
      <c r="I474" s="107">
        <f t="shared" si="71"/>
        <v>65.768</v>
      </c>
      <c r="J474" s="108">
        <f t="shared" si="72"/>
        <v>65.40034532668469</v>
      </c>
      <c r="K474" s="109">
        <v>89.60396039603961</v>
      </c>
      <c r="L474" s="56">
        <v>100</v>
      </c>
      <c r="M474" s="110">
        <f t="shared" si="73"/>
        <v>91.91419141914193</v>
      </c>
      <c r="N474" s="111">
        <v>90.6878306878307</v>
      </c>
      <c r="O474" s="52">
        <v>98.84</v>
      </c>
      <c r="P474" s="57">
        <v>99.31623931623932</v>
      </c>
      <c r="Q474" s="58" t="s">
        <v>1</v>
      </c>
      <c r="R474" s="106">
        <f t="shared" si="74"/>
        <v>96.22118082010583</v>
      </c>
      <c r="S474" s="109">
        <v>45.69444444444444</v>
      </c>
      <c r="T474" s="52">
        <v>48.125</v>
      </c>
      <c r="U474" s="52">
        <v>100</v>
      </c>
      <c r="V474" s="52">
        <v>0</v>
      </c>
      <c r="W474" s="52">
        <v>25</v>
      </c>
      <c r="X474" s="110">
        <f t="shared" si="79"/>
        <v>51.579861111111114</v>
      </c>
      <c r="Y474" s="112">
        <f t="shared" si="75"/>
        <v>80.38544232888052</v>
      </c>
      <c r="Z474" s="46">
        <v>39.81609195402299</v>
      </c>
      <c r="AA474" s="46">
        <v>63.88888888888889</v>
      </c>
      <c r="AB474" s="46">
        <v>60</v>
      </c>
      <c r="AC474" s="46">
        <v>63.2</v>
      </c>
      <c r="AD474" s="46">
        <v>22.47191011235955</v>
      </c>
      <c r="AE474" s="106">
        <f t="shared" si="76"/>
        <v>49.24667280123983</v>
      </c>
      <c r="AF474" s="69">
        <v>84.21052631578947</v>
      </c>
      <c r="AG474" s="69">
        <v>75</v>
      </c>
      <c r="AH474" s="69">
        <v>70.58823529411765</v>
      </c>
      <c r="AI474" s="69">
        <v>30.8411214953271</v>
      </c>
      <c r="AJ474" s="113">
        <v>65.15997077630855</v>
      </c>
      <c r="AK474" s="114">
        <v>30</v>
      </c>
      <c r="AL474" s="106">
        <f t="shared" si="77"/>
        <v>30</v>
      </c>
      <c r="AM474" s="115">
        <v>49.64088436767686</v>
      </c>
      <c r="AN474" s="116">
        <f t="shared" si="78"/>
        <v>68.16505554008025</v>
      </c>
    </row>
    <row r="475" spans="1:40" ht="15">
      <c r="A475" s="15">
        <v>25175</v>
      </c>
      <c r="B475" s="16" t="s">
        <v>11</v>
      </c>
      <c r="C475" s="16" t="s">
        <v>582</v>
      </c>
      <c r="D475" s="17">
        <v>2</v>
      </c>
      <c r="E475" s="105">
        <v>79.28937230343762</v>
      </c>
      <c r="F475" s="45">
        <v>97.71367521367522</v>
      </c>
      <c r="G475" s="106">
        <f t="shared" si="70"/>
        <v>85.43080660685015</v>
      </c>
      <c r="H475" s="87">
        <v>39.332</v>
      </c>
      <c r="I475" s="107">
        <f t="shared" si="71"/>
        <v>39.332</v>
      </c>
      <c r="J475" s="108">
        <f t="shared" si="72"/>
        <v>66.9912839641101</v>
      </c>
      <c r="K475" s="109">
        <v>97.43150684931507</v>
      </c>
      <c r="L475" s="56">
        <v>100</v>
      </c>
      <c r="M475" s="110">
        <f t="shared" si="73"/>
        <v>98.00228310502283</v>
      </c>
      <c r="N475" s="111">
        <v>91.42857142857143</v>
      </c>
      <c r="O475" s="52">
        <v>99.45</v>
      </c>
      <c r="P475" s="57">
        <v>99.7093641454597</v>
      </c>
      <c r="Q475" s="58" t="s">
        <v>1</v>
      </c>
      <c r="R475" s="106">
        <f t="shared" si="74"/>
        <v>96.80210603809913</v>
      </c>
      <c r="S475" s="109">
        <v>99.30555555555554</v>
      </c>
      <c r="T475" s="52">
        <v>0</v>
      </c>
      <c r="U475" s="52">
        <v>87.5</v>
      </c>
      <c r="V475" s="52">
        <v>0</v>
      </c>
      <c r="W475" s="52">
        <v>80</v>
      </c>
      <c r="X475" s="110">
        <f t="shared" si="79"/>
        <v>56.701388888888886</v>
      </c>
      <c r="Y475" s="112">
        <f t="shared" si="75"/>
        <v>84.40194029444439</v>
      </c>
      <c r="Z475" s="46">
        <v>60.068965517241374</v>
      </c>
      <c r="AA475" s="46">
        <v>75</v>
      </c>
      <c r="AB475" s="46">
        <v>80</v>
      </c>
      <c r="AC475" s="46">
        <v>72</v>
      </c>
      <c r="AD475" s="46">
        <v>42.10526315789473</v>
      </c>
      <c r="AE475" s="106">
        <f t="shared" si="76"/>
        <v>65.47447822141561</v>
      </c>
      <c r="AF475" s="69">
        <v>57.89473684210527</v>
      </c>
      <c r="AG475" s="69">
        <v>75</v>
      </c>
      <c r="AH475" s="69">
        <v>47.05882352941176</v>
      </c>
      <c r="AI475" s="69">
        <v>49.532710280373834</v>
      </c>
      <c r="AJ475" s="113">
        <v>57.371567662972716</v>
      </c>
      <c r="AK475" s="114">
        <v>43.333333333333336</v>
      </c>
      <c r="AL475" s="106">
        <f t="shared" si="77"/>
        <v>43.333333333333336</v>
      </c>
      <c r="AM475" s="115">
        <v>58.88547309488105</v>
      </c>
      <c r="AN475" s="116">
        <f t="shared" si="78"/>
        <v>73.26486886850853</v>
      </c>
    </row>
    <row r="476" spans="1:40" ht="15">
      <c r="A476" s="15">
        <v>25178</v>
      </c>
      <c r="B476" s="16" t="s">
        <v>11</v>
      </c>
      <c r="C476" s="16" t="s">
        <v>583</v>
      </c>
      <c r="D476" s="17">
        <v>6</v>
      </c>
      <c r="E476" s="105">
        <v>55.23006850242066</v>
      </c>
      <c r="F476" s="45">
        <v>86.31868131868131</v>
      </c>
      <c r="G476" s="106">
        <f t="shared" si="70"/>
        <v>65.59293944117421</v>
      </c>
      <c r="H476" s="87">
        <v>0</v>
      </c>
      <c r="I476" s="107">
        <f t="shared" si="71"/>
        <v>0</v>
      </c>
      <c r="J476" s="108">
        <f t="shared" si="72"/>
        <v>39.355763664704526</v>
      </c>
      <c r="K476" s="109">
        <v>99.20634920634922</v>
      </c>
      <c r="L476" s="56">
        <v>100</v>
      </c>
      <c r="M476" s="110">
        <f t="shared" si="73"/>
        <v>99.38271604938274</v>
      </c>
      <c r="N476" s="111">
        <v>100</v>
      </c>
      <c r="O476" s="52">
        <v>99.60999999999999</v>
      </c>
      <c r="P476" s="57">
        <v>98.93617021276596</v>
      </c>
      <c r="Q476" s="58" t="s">
        <v>1</v>
      </c>
      <c r="R476" s="106">
        <f t="shared" si="74"/>
        <v>99.45319295212767</v>
      </c>
      <c r="S476" s="109">
        <v>93.88888888888887</v>
      </c>
      <c r="T476" s="56">
        <v>65.16203703703704</v>
      </c>
      <c r="U476" s="52">
        <v>100</v>
      </c>
      <c r="V476" s="52">
        <v>0</v>
      </c>
      <c r="W476" s="52">
        <v>89.99999999999999</v>
      </c>
      <c r="X476" s="110">
        <f t="shared" si="79"/>
        <v>76.01273148148148</v>
      </c>
      <c r="Y476" s="112">
        <f t="shared" si="75"/>
        <v>91.92687359653272</v>
      </c>
      <c r="Z476" s="46">
        <v>37.724137931034484</v>
      </c>
      <c r="AA476" s="46">
        <v>65.27777777777779</v>
      </c>
      <c r="AB476" s="46">
        <v>20</v>
      </c>
      <c r="AC476" s="46">
        <v>54.400000000000006</v>
      </c>
      <c r="AD476" s="46">
        <v>42.22222222222222</v>
      </c>
      <c r="AE476" s="106">
        <f t="shared" si="76"/>
        <v>43.53728448275862</v>
      </c>
      <c r="AF476" s="69">
        <v>68.42105263157895</v>
      </c>
      <c r="AG476" s="69">
        <v>68.75</v>
      </c>
      <c r="AH476" s="69">
        <v>58.82352941176471</v>
      </c>
      <c r="AI476" s="69">
        <v>33.64485981308411</v>
      </c>
      <c r="AJ476" s="113">
        <v>57.40986046410694</v>
      </c>
      <c r="AK476" s="114">
        <v>31.666666666666664</v>
      </c>
      <c r="AL476" s="106">
        <f t="shared" si="77"/>
        <v>31.666666666666664</v>
      </c>
      <c r="AM476" s="115">
        <v>44.86251451456645</v>
      </c>
      <c r="AN476" s="116">
        <f t="shared" si="78"/>
        <v>67.2933438855772</v>
      </c>
    </row>
    <row r="477" spans="1:40" ht="15">
      <c r="A477" s="15">
        <v>25181</v>
      </c>
      <c r="B477" s="16" t="s">
        <v>11</v>
      </c>
      <c r="C477" s="16" t="s">
        <v>584</v>
      </c>
      <c r="D477" s="17">
        <v>6</v>
      </c>
      <c r="E477" s="105">
        <v>54.61932441709349</v>
      </c>
      <c r="F477" s="45">
        <v>93.46866096866096</v>
      </c>
      <c r="G477" s="106">
        <f t="shared" si="70"/>
        <v>67.56910326761597</v>
      </c>
      <c r="H477" s="87">
        <v>43.10600000000001</v>
      </c>
      <c r="I477" s="107">
        <f t="shared" si="71"/>
        <v>43.10600000000001</v>
      </c>
      <c r="J477" s="108">
        <f t="shared" si="72"/>
        <v>57.78386196056959</v>
      </c>
      <c r="K477" s="109">
        <v>69.04761904761905</v>
      </c>
      <c r="L477" s="56">
        <v>100</v>
      </c>
      <c r="M477" s="110">
        <f t="shared" si="73"/>
        <v>75.92592592592592</v>
      </c>
      <c r="N477" s="111">
        <v>100</v>
      </c>
      <c r="O477" s="52">
        <v>99.72</v>
      </c>
      <c r="P477" s="57">
        <v>98.98348157560356</v>
      </c>
      <c r="Q477" s="58" t="s">
        <v>1</v>
      </c>
      <c r="R477" s="106">
        <f t="shared" si="74"/>
        <v>99.50559729987293</v>
      </c>
      <c r="S477" s="109">
        <v>97.22222222222221</v>
      </c>
      <c r="T477" s="52">
        <v>92.08333333333333</v>
      </c>
      <c r="U477" s="52">
        <v>83.33333333333333</v>
      </c>
      <c r="V477" s="52">
        <v>0</v>
      </c>
      <c r="W477" s="52">
        <v>100</v>
      </c>
      <c r="X477" s="110">
        <f t="shared" si="79"/>
        <v>80.65972222222221</v>
      </c>
      <c r="Y477" s="112">
        <f t="shared" si="75"/>
        <v>84.98623558040379</v>
      </c>
      <c r="Z477" s="46">
        <v>79.0574712643678</v>
      </c>
      <c r="AA477" s="46">
        <v>22.222222222222225</v>
      </c>
      <c r="AB477" s="46">
        <v>20</v>
      </c>
      <c r="AC477" s="46">
        <v>52.800000000000004</v>
      </c>
      <c r="AD477" s="46">
        <v>42.22222222222222</v>
      </c>
      <c r="AE477" s="106">
        <f t="shared" si="76"/>
        <v>45.49770114942528</v>
      </c>
      <c r="AF477" s="69">
        <v>63.1578947368421</v>
      </c>
      <c r="AG477" s="69">
        <v>75</v>
      </c>
      <c r="AH477" s="69">
        <v>64.70588235294117</v>
      </c>
      <c r="AI477" s="69">
        <v>28.971962616822427</v>
      </c>
      <c r="AJ477" s="113">
        <v>57.95893492665143</v>
      </c>
      <c r="AK477" s="114">
        <v>35</v>
      </c>
      <c r="AL477" s="106">
        <f t="shared" si="77"/>
        <v>35</v>
      </c>
      <c r="AM477" s="115">
        <v>46.7211565934672</v>
      </c>
      <c r="AN477" s="116">
        <f t="shared" si="78"/>
        <v>68.06623716035597</v>
      </c>
    </row>
    <row r="478" spans="1:40" ht="15">
      <c r="A478" s="15">
        <v>25183</v>
      </c>
      <c r="B478" s="16" t="s">
        <v>11</v>
      </c>
      <c r="C478" s="16" t="s">
        <v>585</v>
      </c>
      <c r="D478" s="17">
        <v>6</v>
      </c>
      <c r="E478" s="105">
        <v>80.1590564607806</v>
      </c>
      <c r="F478" s="45">
        <v>82.07570207570207</v>
      </c>
      <c r="G478" s="106">
        <f t="shared" si="70"/>
        <v>80.7979383324211</v>
      </c>
      <c r="H478" s="87">
        <v>83.636</v>
      </c>
      <c r="I478" s="107">
        <f t="shared" si="71"/>
        <v>83.636</v>
      </c>
      <c r="J478" s="108">
        <f t="shared" si="72"/>
        <v>81.93316299945266</v>
      </c>
      <c r="K478" s="109">
        <v>99.66666666666667</v>
      </c>
      <c r="L478" s="56">
        <v>100</v>
      </c>
      <c r="M478" s="110">
        <f t="shared" si="73"/>
        <v>99.74074074074073</v>
      </c>
      <c r="N478" s="111">
        <v>87.72486772486772</v>
      </c>
      <c r="O478" s="52">
        <v>99.91</v>
      </c>
      <c r="P478" s="57">
        <v>99.51818838834015</v>
      </c>
      <c r="Q478" s="58" t="s">
        <v>1</v>
      </c>
      <c r="R478" s="106">
        <f t="shared" si="74"/>
        <v>95.65786181771237</v>
      </c>
      <c r="S478" s="109">
        <v>100</v>
      </c>
      <c r="T478" s="52">
        <v>69.35763888888889</v>
      </c>
      <c r="U478" s="52">
        <v>94.44443333333334</v>
      </c>
      <c r="V478" s="52">
        <v>83.96946564885496</v>
      </c>
      <c r="W478" s="52">
        <v>80</v>
      </c>
      <c r="X478" s="110">
        <f t="shared" si="79"/>
        <v>86.44670126166244</v>
      </c>
      <c r="Y478" s="112">
        <f t="shared" si="75"/>
        <v>94.1801268520666</v>
      </c>
      <c r="Z478" s="46">
        <v>60.71264367816092</v>
      </c>
      <c r="AA478" s="46">
        <v>65.97222222222223</v>
      </c>
      <c r="AB478" s="46">
        <v>40</v>
      </c>
      <c r="AC478" s="46">
        <v>73.6</v>
      </c>
      <c r="AD478" s="46">
        <v>34.523809523809526</v>
      </c>
      <c r="AE478" s="106">
        <f t="shared" si="76"/>
        <v>55.32116687192118</v>
      </c>
      <c r="AF478" s="69">
        <v>57.89473684210527</v>
      </c>
      <c r="AG478" s="69">
        <v>81.25</v>
      </c>
      <c r="AH478" s="69">
        <v>52.94117647058824</v>
      </c>
      <c r="AI478" s="69">
        <v>69.1588785046729</v>
      </c>
      <c r="AJ478" s="113">
        <v>65.3111979543416</v>
      </c>
      <c r="AK478" s="114">
        <v>53.333333333333336</v>
      </c>
      <c r="AL478" s="106">
        <f t="shared" si="77"/>
        <v>53.333333333333336</v>
      </c>
      <c r="AM478" s="115">
        <v>57.587608452849054</v>
      </c>
      <c r="AN478" s="116">
        <f t="shared" si="78"/>
        <v>80.75297856177855</v>
      </c>
    </row>
    <row r="479" spans="1:40" ht="15">
      <c r="A479" s="15">
        <v>25200</v>
      </c>
      <c r="B479" s="16" t="s">
        <v>11</v>
      </c>
      <c r="C479" s="16" t="s">
        <v>586</v>
      </c>
      <c r="D479" s="17">
        <v>5</v>
      </c>
      <c r="E479" s="105">
        <v>50.220438457888385</v>
      </c>
      <c r="F479" s="45">
        <v>78.0519943019943</v>
      </c>
      <c r="G479" s="106">
        <f t="shared" si="70"/>
        <v>59.49762373925702</v>
      </c>
      <c r="H479" s="87">
        <v>17.272</v>
      </c>
      <c r="I479" s="107">
        <f t="shared" si="71"/>
        <v>17.272</v>
      </c>
      <c r="J479" s="108">
        <f t="shared" si="72"/>
        <v>42.60737424355421</v>
      </c>
      <c r="K479" s="109">
        <v>21.153846153846157</v>
      </c>
      <c r="L479" s="56">
        <v>100</v>
      </c>
      <c r="M479" s="110">
        <f t="shared" si="73"/>
        <v>38.675213675213676</v>
      </c>
      <c r="N479" s="111">
        <v>87.08994708994709</v>
      </c>
      <c r="O479" s="52">
        <v>99.98</v>
      </c>
      <c r="P479" s="57">
        <v>99.55972996771352</v>
      </c>
      <c r="Q479" s="58" t="s">
        <v>1</v>
      </c>
      <c r="R479" s="106">
        <f t="shared" si="74"/>
        <v>95.48351116983319</v>
      </c>
      <c r="S479" s="109">
        <v>100</v>
      </c>
      <c r="T479" s="52">
        <v>62.21527777777778</v>
      </c>
      <c r="U479" s="52">
        <v>81.94443333333334</v>
      </c>
      <c r="V479" s="52">
        <v>93.69398207426376</v>
      </c>
      <c r="W479" s="52">
        <v>25</v>
      </c>
      <c r="X479" s="110">
        <f t="shared" si="79"/>
        <v>75.87667553706075</v>
      </c>
      <c r="Y479" s="112">
        <f t="shared" si="75"/>
        <v>68.75833666928298</v>
      </c>
      <c r="Z479" s="46">
        <v>53.35632183908046</v>
      </c>
      <c r="AA479" s="46">
        <v>22.222222222222225</v>
      </c>
      <c r="AB479" s="46">
        <v>0</v>
      </c>
      <c r="AC479" s="46">
        <v>61.6</v>
      </c>
      <c r="AD479" s="46">
        <v>97.8021978021978</v>
      </c>
      <c r="AE479" s="106">
        <f t="shared" si="76"/>
        <v>47.39365921434887</v>
      </c>
      <c r="AF479" s="69">
        <v>57.89473684210527</v>
      </c>
      <c r="AG479" s="69">
        <v>81.25</v>
      </c>
      <c r="AH479" s="69">
        <v>47.05882352941176</v>
      </c>
      <c r="AI479" s="69">
        <v>31.775700934579437</v>
      </c>
      <c r="AJ479" s="113">
        <v>54.49481532652412</v>
      </c>
      <c r="AK479" s="114">
        <v>41.66666666666667</v>
      </c>
      <c r="AL479" s="106">
        <f t="shared" si="77"/>
        <v>41.66666666666667</v>
      </c>
      <c r="AM479" s="115">
        <v>48.141902334725835</v>
      </c>
      <c r="AN479" s="116">
        <f t="shared" si="78"/>
        <v>57.34321388377009</v>
      </c>
    </row>
    <row r="480" spans="1:40" ht="15">
      <c r="A480" s="15">
        <v>25214</v>
      </c>
      <c r="B480" s="16" t="s">
        <v>11</v>
      </c>
      <c r="C480" s="16" t="s">
        <v>587</v>
      </c>
      <c r="D480" s="17">
        <v>2</v>
      </c>
      <c r="E480" s="105">
        <v>46.056467679383125</v>
      </c>
      <c r="F480" s="45">
        <v>89.60826210826211</v>
      </c>
      <c r="G480" s="106">
        <f t="shared" si="70"/>
        <v>60.57373248900945</v>
      </c>
      <c r="H480" s="87">
        <v>62.538</v>
      </c>
      <c r="I480" s="107">
        <f t="shared" si="71"/>
        <v>62.538</v>
      </c>
      <c r="J480" s="108">
        <f t="shared" si="72"/>
        <v>61.35943949340567</v>
      </c>
      <c r="K480" s="109">
        <v>98.51551956815115</v>
      </c>
      <c r="L480" s="56">
        <v>100</v>
      </c>
      <c r="M480" s="110">
        <f t="shared" si="73"/>
        <v>98.84540410856201</v>
      </c>
      <c r="N480" s="111">
        <v>87.46031746031747</v>
      </c>
      <c r="O480" s="52">
        <v>99.69</v>
      </c>
      <c r="P480" s="57">
        <v>97.16150081566069</v>
      </c>
      <c r="Q480" s="58" t="s">
        <v>1</v>
      </c>
      <c r="R480" s="106">
        <f t="shared" si="74"/>
        <v>94.71137446318522</v>
      </c>
      <c r="S480" s="109">
        <v>99.30555555555554</v>
      </c>
      <c r="T480" s="52">
        <v>0</v>
      </c>
      <c r="U480" s="52">
        <v>100</v>
      </c>
      <c r="V480" s="52">
        <v>0</v>
      </c>
      <c r="W480" s="52">
        <v>80</v>
      </c>
      <c r="X480" s="110">
        <f t="shared" si="79"/>
        <v>59.826388888888886</v>
      </c>
      <c r="Y480" s="112">
        <f t="shared" si="75"/>
        <v>85.03642975174604</v>
      </c>
      <c r="Z480" s="46">
        <v>67.5632183908046</v>
      </c>
      <c r="AA480" s="46">
        <v>58.333333333333336</v>
      </c>
      <c r="AB480" s="46">
        <v>0</v>
      </c>
      <c r="AC480" s="46">
        <v>40</v>
      </c>
      <c r="AD480" s="46">
        <v>64.83516483516483</v>
      </c>
      <c r="AE480" s="106">
        <f t="shared" si="76"/>
        <v>47.48489800429455</v>
      </c>
      <c r="AF480" s="69">
        <v>84.21052631578947</v>
      </c>
      <c r="AG480" s="69">
        <v>75</v>
      </c>
      <c r="AH480" s="69">
        <v>47.05882352941176</v>
      </c>
      <c r="AI480" s="69">
        <v>42.99065420560748</v>
      </c>
      <c r="AJ480" s="113">
        <v>62.31500101270218</v>
      </c>
      <c r="AK480" s="114">
        <v>28.333333333333332</v>
      </c>
      <c r="AL480" s="106">
        <f t="shared" si="77"/>
        <v>28.333333333333332</v>
      </c>
      <c r="AM480" s="115">
        <v>47.60927920567767</v>
      </c>
      <c r="AN480" s="116">
        <f t="shared" si="78"/>
        <v>69.07288653625746</v>
      </c>
    </row>
    <row r="481" spans="1:40" ht="15">
      <c r="A481" s="15">
        <v>25224</v>
      </c>
      <c r="B481" s="16" t="s">
        <v>11</v>
      </c>
      <c r="C481" s="16" t="s">
        <v>588</v>
      </c>
      <c r="D481" s="17">
        <v>6</v>
      </c>
      <c r="E481" s="105">
        <v>67.72766299036716</v>
      </c>
      <c r="F481" s="45">
        <v>91.35327635327636</v>
      </c>
      <c r="G481" s="106">
        <f t="shared" si="70"/>
        <v>75.60286744467022</v>
      </c>
      <c r="H481" s="87">
        <v>66.588</v>
      </c>
      <c r="I481" s="107">
        <f t="shared" si="71"/>
        <v>66.588</v>
      </c>
      <c r="J481" s="108">
        <f t="shared" si="72"/>
        <v>71.99692046680212</v>
      </c>
      <c r="K481" s="109">
        <v>96.62162162162163</v>
      </c>
      <c r="L481" s="56">
        <v>100</v>
      </c>
      <c r="M481" s="110">
        <f t="shared" si="73"/>
        <v>97.37237237237238</v>
      </c>
      <c r="N481" s="111">
        <v>94.44444444444446</v>
      </c>
      <c r="O481" s="52">
        <v>99.69000000000001</v>
      </c>
      <c r="P481" s="57">
        <v>99.49174078780177</v>
      </c>
      <c r="Q481" s="58">
        <v>100</v>
      </c>
      <c r="R481" s="106">
        <f t="shared" si="74"/>
        <v>98.40654630806156</v>
      </c>
      <c r="S481" s="109">
        <v>99.30555555555554</v>
      </c>
      <c r="T481" s="52">
        <v>72.3784722222222</v>
      </c>
      <c r="U481" s="52">
        <v>100</v>
      </c>
      <c r="V481" s="52">
        <v>0</v>
      </c>
      <c r="W481" s="52">
        <v>100</v>
      </c>
      <c r="X481" s="110">
        <f t="shared" si="79"/>
        <v>80.42100694444443</v>
      </c>
      <c r="Y481" s="112">
        <f t="shared" si="75"/>
        <v>92.27887109485597</v>
      </c>
      <c r="Z481" s="46">
        <v>95.12643678160919</v>
      </c>
      <c r="AA481" s="46">
        <v>69.44444444444446</v>
      </c>
      <c r="AB481" s="46">
        <v>0</v>
      </c>
      <c r="AC481" s="46">
        <v>60.8</v>
      </c>
      <c r="AD481" s="46">
        <v>40.44943820224719</v>
      </c>
      <c r="AE481" s="106">
        <f t="shared" si="76"/>
        <v>55.786712191656974</v>
      </c>
      <c r="AF481" s="69">
        <v>100</v>
      </c>
      <c r="AG481" s="69">
        <v>81.25</v>
      </c>
      <c r="AH481" s="69">
        <v>70.58823529411765</v>
      </c>
      <c r="AI481" s="69">
        <v>41.1214953271028</v>
      </c>
      <c r="AJ481" s="113">
        <v>73.23993265530511</v>
      </c>
      <c r="AK481" s="114">
        <v>40</v>
      </c>
      <c r="AL481" s="106">
        <f t="shared" si="77"/>
        <v>40</v>
      </c>
      <c r="AM481" s="115">
        <v>57.28356187696508</v>
      </c>
      <c r="AN481" s="116">
        <f t="shared" si="78"/>
        <v>77.72388820387793</v>
      </c>
    </row>
    <row r="482" spans="1:40" ht="15">
      <c r="A482" s="15">
        <v>25245</v>
      </c>
      <c r="B482" s="16" t="s">
        <v>11</v>
      </c>
      <c r="C482" s="16" t="s">
        <v>589</v>
      </c>
      <c r="D482" s="17">
        <v>6</v>
      </c>
      <c r="E482" s="105">
        <v>36.24308086416431</v>
      </c>
      <c r="F482" s="45">
        <v>89.44444444444444</v>
      </c>
      <c r="G482" s="106">
        <f t="shared" si="70"/>
        <v>53.976868724257685</v>
      </c>
      <c r="H482" s="87">
        <v>29.724000000000004</v>
      </c>
      <c r="I482" s="107">
        <f t="shared" si="71"/>
        <v>29.724000000000004</v>
      </c>
      <c r="J482" s="108">
        <f t="shared" si="72"/>
        <v>44.27572123455461</v>
      </c>
      <c r="K482" s="109">
        <v>55.670103092783506</v>
      </c>
      <c r="L482" s="56">
        <v>100</v>
      </c>
      <c r="M482" s="110">
        <f t="shared" si="73"/>
        <v>65.52119129438717</v>
      </c>
      <c r="N482" s="111">
        <v>89.20634920634922</v>
      </c>
      <c r="O482" s="52">
        <v>99.38000000000001</v>
      </c>
      <c r="P482" s="57">
        <v>88.58283433133732</v>
      </c>
      <c r="Q482" s="58" t="s">
        <v>1</v>
      </c>
      <c r="R482" s="106">
        <f t="shared" si="74"/>
        <v>92.33198426599182</v>
      </c>
      <c r="S482" s="109">
        <v>98.61111111111111</v>
      </c>
      <c r="T482" s="52">
        <v>71.27314814814815</v>
      </c>
      <c r="U482" s="52">
        <v>97.22221666666667</v>
      </c>
      <c r="V482" s="52">
        <v>0</v>
      </c>
      <c r="W482" s="52">
        <v>50</v>
      </c>
      <c r="X482" s="110">
        <f t="shared" si="79"/>
        <v>73.02661898148148</v>
      </c>
      <c r="Y482" s="112">
        <f t="shared" si="75"/>
        <v>76.50238190517084</v>
      </c>
      <c r="Z482" s="46">
        <v>52.758620689655174</v>
      </c>
      <c r="AA482" s="46">
        <v>52.77777777777778</v>
      </c>
      <c r="AB482" s="46">
        <v>0</v>
      </c>
      <c r="AC482" s="46">
        <v>71.2</v>
      </c>
      <c r="AD482" s="46">
        <v>69.23076923076923</v>
      </c>
      <c r="AE482" s="106">
        <f t="shared" si="76"/>
        <v>49.41625773651636</v>
      </c>
      <c r="AF482" s="69">
        <v>57.89473684210527</v>
      </c>
      <c r="AG482" s="69">
        <v>75</v>
      </c>
      <c r="AH482" s="69">
        <v>5.88235294117647</v>
      </c>
      <c r="AI482" s="69">
        <v>28.971962616822427</v>
      </c>
      <c r="AJ482" s="113">
        <v>41.93726310002604</v>
      </c>
      <c r="AK482" s="114">
        <v>25</v>
      </c>
      <c r="AL482" s="106">
        <f t="shared" si="77"/>
        <v>25</v>
      </c>
      <c r="AM482" s="115">
        <v>42.538607619482335</v>
      </c>
      <c r="AN482" s="116">
        <f t="shared" si="78"/>
        <v>59.86791748534104</v>
      </c>
    </row>
    <row r="483" spans="1:40" ht="15">
      <c r="A483" s="15">
        <v>25258</v>
      </c>
      <c r="B483" s="16" t="s">
        <v>11</v>
      </c>
      <c r="C483" s="16" t="s">
        <v>590</v>
      </c>
      <c r="D483" s="17">
        <v>6</v>
      </c>
      <c r="E483" s="105">
        <v>23.111662125385024</v>
      </c>
      <c r="F483" s="45">
        <v>72.18253968253968</v>
      </c>
      <c r="G483" s="106">
        <f t="shared" si="70"/>
        <v>39.46862131110324</v>
      </c>
      <c r="H483" s="87">
        <v>0</v>
      </c>
      <c r="I483" s="107">
        <f t="shared" si="71"/>
        <v>0</v>
      </c>
      <c r="J483" s="108">
        <f t="shared" si="72"/>
        <v>23.681172786661943</v>
      </c>
      <c r="K483" s="109">
        <v>88</v>
      </c>
      <c r="L483" s="56">
        <v>100</v>
      </c>
      <c r="M483" s="110">
        <f t="shared" si="73"/>
        <v>90.66666666666666</v>
      </c>
      <c r="N483" s="111">
        <v>84.43349753694581</v>
      </c>
      <c r="O483" s="52">
        <v>98.62</v>
      </c>
      <c r="P483" s="57">
        <v>98.98089171974522</v>
      </c>
      <c r="Q483" s="58">
        <v>100</v>
      </c>
      <c r="R483" s="106">
        <f t="shared" si="74"/>
        <v>95.50859731417276</v>
      </c>
      <c r="S483" s="109">
        <v>86.25</v>
      </c>
      <c r="T483" s="52">
        <v>81.73611111111111</v>
      </c>
      <c r="U483" s="52">
        <v>100</v>
      </c>
      <c r="V483" s="52">
        <v>0</v>
      </c>
      <c r="W483" s="52">
        <v>0</v>
      </c>
      <c r="X483" s="110">
        <f t="shared" si="79"/>
        <v>66.99652777777777</v>
      </c>
      <c r="Y483" s="112">
        <f t="shared" si="75"/>
        <v>84.64164002942417</v>
      </c>
      <c r="Z483" s="46">
        <v>36.48275862068966</v>
      </c>
      <c r="AA483" s="46">
        <v>0</v>
      </c>
      <c r="AB483" s="46">
        <v>0</v>
      </c>
      <c r="AC483" s="46">
        <v>29.599999999999998</v>
      </c>
      <c r="AD483" s="46">
        <v>15.555555555555555</v>
      </c>
      <c r="AE483" s="106">
        <f t="shared" si="76"/>
        <v>17.58735632183908</v>
      </c>
      <c r="AF483" s="69">
        <v>26.31578947368421</v>
      </c>
      <c r="AG483" s="69">
        <v>56.25</v>
      </c>
      <c r="AH483" s="69">
        <v>41.17647058823529</v>
      </c>
      <c r="AI483" s="69">
        <v>19.626168224299064</v>
      </c>
      <c r="AJ483" s="113">
        <v>35.842107071554636</v>
      </c>
      <c r="AK483" s="114">
        <v>26.666666666666668</v>
      </c>
      <c r="AL483" s="106">
        <f t="shared" si="77"/>
        <v>26.666666666666668</v>
      </c>
      <c r="AM483" s="115">
        <v>24.27115192406208</v>
      </c>
      <c r="AN483" s="116">
        <f t="shared" si="78"/>
        <v>54.338400149263094</v>
      </c>
    </row>
    <row r="484" spans="1:40" ht="15">
      <c r="A484" s="15">
        <v>25260</v>
      </c>
      <c r="B484" s="16" t="s">
        <v>11</v>
      </c>
      <c r="C484" s="16" t="s">
        <v>591</v>
      </c>
      <c r="D484" s="17">
        <v>6</v>
      </c>
      <c r="E484" s="105">
        <v>61.55828168338869</v>
      </c>
      <c r="F484" s="45">
        <v>82.14183964183965</v>
      </c>
      <c r="G484" s="106">
        <f t="shared" si="70"/>
        <v>68.419467669539</v>
      </c>
      <c r="H484" s="87">
        <v>49.41</v>
      </c>
      <c r="I484" s="107">
        <f t="shared" si="71"/>
        <v>49.41</v>
      </c>
      <c r="J484" s="108">
        <f t="shared" si="72"/>
        <v>60.8156806017234</v>
      </c>
      <c r="K484" s="109">
        <v>97.95918367346938</v>
      </c>
      <c r="L484" s="56">
        <v>100</v>
      </c>
      <c r="M484" s="110">
        <f t="shared" si="73"/>
        <v>98.4126984126984</v>
      </c>
      <c r="N484" s="111">
        <v>86.34920634920634</v>
      </c>
      <c r="O484" s="52">
        <v>99.42</v>
      </c>
      <c r="P484" s="57">
        <v>97.16403480502738</v>
      </c>
      <c r="Q484" s="58" t="s">
        <v>1</v>
      </c>
      <c r="R484" s="106">
        <f t="shared" si="74"/>
        <v>94.2521359595041</v>
      </c>
      <c r="S484" s="109">
        <v>85.69444444444444</v>
      </c>
      <c r="T484" s="52">
        <v>84.79166666666667</v>
      </c>
      <c r="U484" s="52">
        <v>100</v>
      </c>
      <c r="V484" s="52">
        <v>0</v>
      </c>
      <c r="W484" s="52">
        <v>45</v>
      </c>
      <c r="X484" s="110">
        <f t="shared" si="79"/>
        <v>73.24652777777777</v>
      </c>
      <c r="Y484" s="112">
        <f t="shared" si="75"/>
        <v>89.02814382450161</v>
      </c>
      <c r="Z484" s="46">
        <v>59.195402298850574</v>
      </c>
      <c r="AA484" s="46">
        <v>43.75</v>
      </c>
      <c r="AB484" s="46">
        <v>60</v>
      </c>
      <c r="AC484" s="46">
        <v>72</v>
      </c>
      <c r="AD484" s="46">
        <v>79.76190476190477</v>
      </c>
      <c r="AE484" s="106">
        <f t="shared" si="76"/>
        <v>62.70733271756979</v>
      </c>
      <c r="AF484" s="69">
        <v>73.68421052631578</v>
      </c>
      <c r="AG484" s="69">
        <v>75</v>
      </c>
      <c r="AH484" s="69">
        <v>64.70588235294117</v>
      </c>
      <c r="AI484" s="69">
        <v>42.05607476635514</v>
      </c>
      <c r="AJ484" s="113">
        <v>63.86154191140302</v>
      </c>
      <c r="AK484" s="114">
        <v>43.333333333333336</v>
      </c>
      <c r="AL484" s="106">
        <f t="shared" si="77"/>
        <v>43.333333333333336</v>
      </c>
      <c r="AM484" s="115">
        <v>59.14032195907804</v>
      </c>
      <c r="AN484" s="116">
        <f t="shared" si="78"/>
        <v>74.4193046203189</v>
      </c>
    </row>
    <row r="485" spans="1:40" ht="15">
      <c r="A485" s="15">
        <v>25269</v>
      </c>
      <c r="B485" s="16" t="s">
        <v>11</v>
      </c>
      <c r="C485" s="16" t="s">
        <v>592</v>
      </c>
      <c r="D485" s="17">
        <v>3</v>
      </c>
      <c r="E485" s="105">
        <v>81.77154923116812</v>
      </c>
      <c r="F485" s="45">
        <v>98.03774928774928</v>
      </c>
      <c r="G485" s="106">
        <f t="shared" si="70"/>
        <v>87.19361591669517</v>
      </c>
      <c r="H485" s="87">
        <v>60.338</v>
      </c>
      <c r="I485" s="107">
        <f t="shared" si="71"/>
        <v>60.338</v>
      </c>
      <c r="J485" s="108">
        <f t="shared" si="72"/>
        <v>76.4513695500171</v>
      </c>
      <c r="K485" s="109">
        <v>84.9493487698987</v>
      </c>
      <c r="L485" s="56">
        <v>100</v>
      </c>
      <c r="M485" s="110">
        <f t="shared" si="73"/>
        <v>88.29393793214345</v>
      </c>
      <c r="N485" s="111">
        <v>90.31746031746032</v>
      </c>
      <c r="O485" s="52">
        <v>99.41000000000001</v>
      </c>
      <c r="P485" s="57">
        <v>99.54564892024803</v>
      </c>
      <c r="Q485" s="58" t="s">
        <v>1</v>
      </c>
      <c r="R485" s="106">
        <f t="shared" si="74"/>
        <v>96.3641045148116</v>
      </c>
      <c r="S485" s="109">
        <v>92.5</v>
      </c>
      <c r="T485" s="52">
        <v>0</v>
      </c>
      <c r="U485" s="52">
        <v>100</v>
      </c>
      <c r="V485" s="52">
        <v>0</v>
      </c>
      <c r="W485" s="52">
        <v>80</v>
      </c>
      <c r="X485" s="110">
        <f t="shared" si="79"/>
        <v>58.125</v>
      </c>
      <c r="Y485" s="112">
        <f t="shared" si="75"/>
        <v>81.22233110031135</v>
      </c>
      <c r="Z485" s="46">
        <v>47.95402298850575</v>
      </c>
      <c r="AA485" s="46">
        <v>77.77777777777779</v>
      </c>
      <c r="AB485" s="46">
        <v>0</v>
      </c>
      <c r="AC485" s="46">
        <v>74.4</v>
      </c>
      <c r="AD485" s="46">
        <v>53.73134328358209</v>
      </c>
      <c r="AE485" s="106">
        <f t="shared" si="76"/>
        <v>50.59646594613142</v>
      </c>
      <c r="AF485" s="69">
        <v>100</v>
      </c>
      <c r="AG485" s="69">
        <v>81.25</v>
      </c>
      <c r="AH485" s="69">
        <v>58.82352941176471</v>
      </c>
      <c r="AI485" s="69">
        <v>38.31775700934579</v>
      </c>
      <c r="AJ485" s="113">
        <v>69.59782160527762</v>
      </c>
      <c r="AK485" s="114">
        <v>53.333333333333336</v>
      </c>
      <c r="AL485" s="106">
        <f t="shared" si="77"/>
        <v>53.333333333333336</v>
      </c>
      <c r="AM485" s="115">
        <v>56.21086759934413</v>
      </c>
      <c r="AN485" s="116">
        <f t="shared" si="78"/>
        <v>72.76469973996234</v>
      </c>
    </row>
    <row r="486" spans="1:40" ht="15">
      <c r="A486" s="15">
        <v>25279</v>
      </c>
      <c r="B486" s="16" t="s">
        <v>11</v>
      </c>
      <c r="C486" s="16" t="s">
        <v>593</v>
      </c>
      <c r="D486" s="17">
        <v>6</v>
      </c>
      <c r="E486" s="105">
        <v>83.79715207830898</v>
      </c>
      <c r="F486" s="45">
        <v>78.32366707366707</v>
      </c>
      <c r="G486" s="106">
        <f t="shared" si="70"/>
        <v>81.97265707676168</v>
      </c>
      <c r="H486" s="87">
        <v>0</v>
      </c>
      <c r="I486" s="107">
        <f t="shared" si="71"/>
        <v>0</v>
      </c>
      <c r="J486" s="108">
        <f t="shared" si="72"/>
        <v>49.183594246057005</v>
      </c>
      <c r="K486" s="109">
        <v>85.31746031746032</v>
      </c>
      <c r="L486" s="56">
        <v>100</v>
      </c>
      <c r="M486" s="110">
        <f t="shared" si="73"/>
        <v>88.58024691358025</v>
      </c>
      <c r="N486" s="111">
        <v>100</v>
      </c>
      <c r="O486" s="52">
        <v>99.52000000000001</v>
      </c>
      <c r="P486" s="57">
        <v>99.33628318584071</v>
      </c>
      <c r="Q486" s="58" t="s">
        <v>1</v>
      </c>
      <c r="R486" s="106">
        <f t="shared" si="74"/>
        <v>99.5564993362832</v>
      </c>
      <c r="S486" s="109">
        <v>81.38888888888887</v>
      </c>
      <c r="T486" s="52">
        <v>77.56944444444446</v>
      </c>
      <c r="U486" s="52">
        <v>100</v>
      </c>
      <c r="V486" s="52">
        <v>0</v>
      </c>
      <c r="W486" s="52">
        <v>80</v>
      </c>
      <c r="X486" s="110">
        <f t="shared" si="79"/>
        <v>74.73958333333333</v>
      </c>
      <c r="Y486" s="112">
        <f t="shared" si="75"/>
        <v>87.66363534316618</v>
      </c>
      <c r="Z486" s="46">
        <v>59.88505747126437</v>
      </c>
      <c r="AA486" s="46">
        <v>55.555555555555564</v>
      </c>
      <c r="AB486" s="46">
        <v>40</v>
      </c>
      <c r="AC486" s="46">
        <v>60.8</v>
      </c>
      <c r="AD486" s="46">
        <v>46.666666666666664</v>
      </c>
      <c r="AE486" s="106">
        <f t="shared" si="76"/>
        <v>53.03793103448276</v>
      </c>
      <c r="AF486" s="69">
        <v>84.21052631578947</v>
      </c>
      <c r="AG486" s="69">
        <v>81.25</v>
      </c>
      <c r="AH486" s="69">
        <v>52.94117647058824</v>
      </c>
      <c r="AI486" s="69">
        <v>28.037383177570092</v>
      </c>
      <c r="AJ486" s="113">
        <v>61.60977149098695</v>
      </c>
      <c r="AK486" s="114">
        <v>33.33333333333333</v>
      </c>
      <c r="AL486" s="106">
        <f t="shared" si="77"/>
        <v>33.33333333333333</v>
      </c>
      <c r="AM486" s="115">
        <v>51.382835615987325</v>
      </c>
      <c r="AN486" s="116">
        <f t="shared" si="78"/>
        <v>69.08338720559068</v>
      </c>
    </row>
    <row r="487" spans="1:40" ht="15">
      <c r="A487" s="15">
        <v>25281</v>
      </c>
      <c r="B487" s="16" t="s">
        <v>11</v>
      </c>
      <c r="C487" s="16" t="s">
        <v>594</v>
      </c>
      <c r="D487" s="17">
        <v>6</v>
      </c>
      <c r="E487" s="105">
        <v>0</v>
      </c>
      <c r="F487" s="45">
        <v>77.08638583638584</v>
      </c>
      <c r="G487" s="106">
        <f t="shared" si="70"/>
        <v>25.695461945461947</v>
      </c>
      <c r="H487" s="87">
        <v>39.464</v>
      </c>
      <c r="I487" s="107">
        <f t="shared" si="71"/>
        <v>39.464</v>
      </c>
      <c r="J487" s="108">
        <f t="shared" si="72"/>
        <v>31.202877167277165</v>
      </c>
      <c r="K487" s="109">
        <v>90.47619047619048</v>
      </c>
      <c r="L487" s="56">
        <v>100</v>
      </c>
      <c r="M487" s="110">
        <f t="shared" si="73"/>
        <v>92.59259259259261</v>
      </c>
      <c r="N487" s="111">
        <v>94.81481481481481</v>
      </c>
      <c r="O487" s="52">
        <v>99.78</v>
      </c>
      <c r="P487" s="57">
        <v>96.95712309820193</v>
      </c>
      <c r="Q487" s="58">
        <v>100</v>
      </c>
      <c r="R487" s="106">
        <f t="shared" si="74"/>
        <v>97.88798447825418</v>
      </c>
      <c r="S487" s="109">
        <v>94.58333333333333</v>
      </c>
      <c r="T487" s="52">
        <v>68.21759259259261</v>
      </c>
      <c r="U487" s="52">
        <v>100</v>
      </c>
      <c r="V487" s="52">
        <v>78.7350054525627</v>
      </c>
      <c r="W487" s="52">
        <v>25</v>
      </c>
      <c r="X487" s="110">
        <f t="shared" si="79"/>
        <v>78.66710716305182</v>
      </c>
      <c r="Y487" s="112">
        <f t="shared" si="75"/>
        <v>89.83096265855127</v>
      </c>
      <c r="Z487" s="46">
        <v>83.67816091954023</v>
      </c>
      <c r="AA487" s="46">
        <v>44.44444444444445</v>
      </c>
      <c r="AB487" s="46">
        <v>0</v>
      </c>
      <c r="AC487" s="46">
        <v>40.8</v>
      </c>
      <c r="AD487" s="46">
        <v>5.555555555555555</v>
      </c>
      <c r="AE487" s="106">
        <f t="shared" si="76"/>
        <v>37.94454022988506</v>
      </c>
      <c r="AF487" s="69">
        <v>36.84210526315789</v>
      </c>
      <c r="AG487" s="69">
        <v>81.25</v>
      </c>
      <c r="AH487" s="69">
        <v>52.94117647058824</v>
      </c>
      <c r="AI487" s="69">
        <v>33.64485981308411</v>
      </c>
      <c r="AJ487" s="113">
        <v>51.16953538670756</v>
      </c>
      <c r="AK487" s="114">
        <v>40</v>
      </c>
      <c r="AL487" s="106">
        <f t="shared" si="77"/>
        <v>40</v>
      </c>
      <c r="AM487" s="115">
        <v>41.88229755906071</v>
      </c>
      <c r="AN487" s="116">
        <f t="shared" si="78"/>
        <v>63.720746030449284</v>
      </c>
    </row>
    <row r="488" spans="1:40" ht="15">
      <c r="A488" s="15">
        <v>25286</v>
      </c>
      <c r="B488" s="16" t="s">
        <v>11</v>
      </c>
      <c r="C488" s="16" t="s">
        <v>595</v>
      </c>
      <c r="D488" s="17">
        <v>2</v>
      </c>
      <c r="E488" s="105">
        <v>47.25440104816367</v>
      </c>
      <c r="F488" s="45">
        <v>95.3866503866504</v>
      </c>
      <c r="G488" s="106">
        <f t="shared" si="70"/>
        <v>63.29848416099258</v>
      </c>
      <c r="H488" s="87">
        <v>42.65</v>
      </c>
      <c r="I488" s="107">
        <f t="shared" si="71"/>
        <v>42.65</v>
      </c>
      <c r="J488" s="108">
        <f t="shared" si="72"/>
        <v>55.03909049659555</v>
      </c>
      <c r="K488" s="109">
        <v>99.8076923076923</v>
      </c>
      <c r="L488" s="56">
        <v>100</v>
      </c>
      <c r="M488" s="110">
        <f t="shared" si="73"/>
        <v>99.85042735042734</v>
      </c>
      <c r="N488" s="111">
        <v>100</v>
      </c>
      <c r="O488" s="52">
        <v>99.67999999999999</v>
      </c>
      <c r="P488" s="57">
        <v>99.35186094471177</v>
      </c>
      <c r="Q488" s="58" t="s">
        <v>1</v>
      </c>
      <c r="R488" s="106">
        <f t="shared" si="74"/>
        <v>99.61498867720711</v>
      </c>
      <c r="S488" s="109">
        <v>96.52777777777779</v>
      </c>
      <c r="T488" s="52">
        <v>0</v>
      </c>
      <c r="U488" s="52">
        <v>100</v>
      </c>
      <c r="V488" s="52">
        <v>94.97716894977168</v>
      </c>
      <c r="W488" s="52">
        <v>45</v>
      </c>
      <c r="X488" s="110">
        <f t="shared" si="79"/>
        <v>66.6290905631659</v>
      </c>
      <c r="Y488" s="112">
        <f t="shared" si="75"/>
        <v>89.1442592030732</v>
      </c>
      <c r="Z488" s="46">
        <v>77.72413793103448</v>
      </c>
      <c r="AA488" s="46">
        <v>69.44444444444444</v>
      </c>
      <c r="AB488" s="46">
        <v>100</v>
      </c>
      <c r="AC488" s="46">
        <v>64.8</v>
      </c>
      <c r="AD488" s="46">
        <v>60.71428571428571</v>
      </c>
      <c r="AE488" s="106">
        <f t="shared" si="76"/>
        <v>74.73579638752051</v>
      </c>
      <c r="AF488" s="69">
        <v>89.47368421052632</v>
      </c>
      <c r="AG488" s="69">
        <v>75</v>
      </c>
      <c r="AH488" s="69">
        <v>76.47058823529412</v>
      </c>
      <c r="AI488" s="69">
        <v>76.63551401869158</v>
      </c>
      <c r="AJ488" s="113">
        <v>79.394946616128</v>
      </c>
      <c r="AK488" s="114">
        <v>46.666666666666664</v>
      </c>
      <c r="AL488" s="106">
        <f t="shared" si="77"/>
        <v>46.666666666666664</v>
      </c>
      <c r="AM488" s="115">
        <v>70.36441050431173</v>
      </c>
      <c r="AN488" s="116">
        <f t="shared" si="78"/>
        <v>76.68927085214924</v>
      </c>
    </row>
    <row r="489" spans="1:40" ht="15">
      <c r="A489" s="15">
        <v>25288</v>
      </c>
      <c r="B489" s="16" t="s">
        <v>11</v>
      </c>
      <c r="C489" s="16" t="s">
        <v>596</v>
      </c>
      <c r="D489" s="17">
        <v>6</v>
      </c>
      <c r="E489" s="105">
        <v>70.9416381966377</v>
      </c>
      <c r="F489" s="45">
        <v>90.03713878713879</v>
      </c>
      <c r="G489" s="106">
        <f t="shared" si="70"/>
        <v>77.30680506013806</v>
      </c>
      <c r="H489" s="87">
        <v>0</v>
      </c>
      <c r="I489" s="107">
        <f t="shared" si="71"/>
        <v>0</v>
      </c>
      <c r="J489" s="108">
        <f t="shared" si="72"/>
        <v>46.384083036082835</v>
      </c>
      <c r="K489" s="109">
        <v>74.33628318584071</v>
      </c>
      <c r="L489" s="56">
        <v>100</v>
      </c>
      <c r="M489" s="110">
        <f t="shared" si="73"/>
        <v>80.039331366765</v>
      </c>
      <c r="N489" s="111">
        <v>96.4021164021164</v>
      </c>
      <c r="O489" s="52">
        <v>99.18</v>
      </c>
      <c r="P489" s="57">
        <v>96.62921348314607</v>
      </c>
      <c r="Q489" s="58" t="s">
        <v>1</v>
      </c>
      <c r="R489" s="106">
        <f t="shared" si="74"/>
        <v>97.34289926802808</v>
      </c>
      <c r="S489" s="109">
        <v>95.83333333333334</v>
      </c>
      <c r="T489" s="52">
        <v>82.44791666666667</v>
      </c>
      <c r="U489" s="52">
        <v>91.66665</v>
      </c>
      <c r="V489" s="52">
        <v>0</v>
      </c>
      <c r="W489" s="52">
        <v>15</v>
      </c>
      <c r="X489" s="110">
        <f t="shared" si="79"/>
        <v>69.361975</v>
      </c>
      <c r="Y489" s="112">
        <f t="shared" si="75"/>
        <v>82.15971905780438</v>
      </c>
      <c r="Z489" s="46">
        <v>20.82758620689655</v>
      </c>
      <c r="AA489" s="46">
        <v>33.333333333333336</v>
      </c>
      <c r="AB489" s="46">
        <v>0</v>
      </c>
      <c r="AC489" s="46">
        <v>59.199999999999996</v>
      </c>
      <c r="AD489" s="46">
        <v>100</v>
      </c>
      <c r="AE489" s="106">
        <f t="shared" si="76"/>
        <v>41.30689655172414</v>
      </c>
      <c r="AF489" s="69">
        <v>63.1578947368421</v>
      </c>
      <c r="AG489" s="69">
        <v>75</v>
      </c>
      <c r="AH489" s="69">
        <v>64.70588235294117</v>
      </c>
      <c r="AI489" s="69">
        <v>47.66355140186916</v>
      </c>
      <c r="AJ489" s="113">
        <v>62.63183212291311</v>
      </c>
      <c r="AK489" s="114">
        <v>35</v>
      </c>
      <c r="AL489" s="106">
        <f t="shared" si="77"/>
        <v>35</v>
      </c>
      <c r="AM489" s="115">
        <v>45.7321667270297</v>
      </c>
      <c r="AN489" s="116">
        <f t="shared" si="78"/>
        <v>64.07632615422767</v>
      </c>
    </row>
    <row r="490" spans="1:40" ht="15">
      <c r="A490" s="15">
        <v>25290</v>
      </c>
      <c r="B490" s="16" t="s">
        <v>11</v>
      </c>
      <c r="C490" s="16" t="s">
        <v>597</v>
      </c>
      <c r="D490" s="17">
        <v>3</v>
      </c>
      <c r="E490" s="105">
        <v>57.597932164629086</v>
      </c>
      <c r="F490" s="45">
        <v>72.88665038665039</v>
      </c>
      <c r="G490" s="106">
        <f t="shared" si="70"/>
        <v>62.69417157196952</v>
      </c>
      <c r="H490" s="87">
        <v>68.08</v>
      </c>
      <c r="I490" s="107">
        <f t="shared" si="71"/>
        <v>68.08</v>
      </c>
      <c r="J490" s="108">
        <f t="shared" si="72"/>
        <v>64.8485029431817</v>
      </c>
      <c r="K490" s="109">
        <v>98.49624060150376</v>
      </c>
      <c r="L490" s="56">
        <v>100</v>
      </c>
      <c r="M490" s="110">
        <f t="shared" si="73"/>
        <v>98.83040935672514</v>
      </c>
      <c r="N490" s="111">
        <v>89.20634920634922</v>
      </c>
      <c r="O490" s="52">
        <v>99.25</v>
      </c>
      <c r="P490" s="57">
        <v>98.42515592515593</v>
      </c>
      <c r="Q490" s="58" t="s">
        <v>1</v>
      </c>
      <c r="R490" s="106">
        <f t="shared" si="74"/>
        <v>95.56740139693265</v>
      </c>
      <c r="S490" s="109">
        <v>100</v>
      </c>
      <c r="T490" s="52">
        <v>0</v>
      </c>
      <c r="U490" s="52">
        <v>100</v>
      </c>
      <c r="V490" s="52">
        <v>95.52301506331393</v>
      </c>
      <c r="W490" s="52">
        <v>100</v>
      </c>
      <c r="X490" s="110">
        <f t="shared" si="79"/>
        <v>74.44037688291425</v>
      </c>
      <c r="Y490" s="112">
        <f t="shared" si="75"/>
        <v>89.98143641797205</v>
      </c>
      <c r="Z490" s="46">
        <v>86.55172413793105</v>
      </c>
      <c r="AA490" s="46">
        <v>22.222222222222225</v>
      </c>
      <c r="AB490" s="46">
        <v>40</v>
      </c>
      <c r="AC490" s="46">
        <v>88</v>
      </c>
      <c r="AD490" s="46">
        <v>100</v>
      </c>
      <c r="AE490" s="106">
        <f t="shared" si="76"/>
        <v>68.55459770114943</v>
      </c>
      <c r="AF490" s="69">
        <v>100</v>
      </c>
      <c r="AG490" s="69">
        <v>81.25</v>
      </c>
      <c r="AH490" s="69">
        <v>58.82352941176471</v>
      </c>
      <c r="AI490" s="69">
        <v>54.20560747663551</v>
      </c>
      <c r="AJ490" s="113">
        <v>73.56978422210005</v>
      </c>
      <c r="AK490" s="114">
        <v>78.33333333333333</v>
      </c>
      <c r="AL490" s="106">
        <f t="shared" si="77"/>
        <v>78.33333333333333</v>
      </c>
      <c r="AM490" s="115">
        <v>71.84772789983971</v>
      </c>
      <c r="AN490" s="116">
        <f t="shared" si="78"/>
        <v>79.51473716757428</v>
      </c>
    </row>
    <row r="491" spans="1:40" ht="15">
      <c r="A491" s="15">
        <v>25293</v>
      </c>
      <c r="B491" s="16" t="s">
        <v>11</v>
      </c>
      <c r="C491" s="16" t="s">
        <v>598</v>
      </c>
      <c r="D491" s="17">
        <v>6</v>
      </c>
      <c r="E491" s="105">
        <v>73.6280987614926</v>
      </c>
      <c r="F491" s="45">
        <v>83.70217745217745</v>
      </c>
      <c r="G491" s="106">
        <f t="shared" si="70"/>
        <v>76.98612499172089</v>
      </c>
      <c r="H491" s="87">
        <v>0</v>
      </c>
      <c r="I491" s="107">
        <f t="shared" si="71"/>
        <v>0</v>
      </c>
      <c r="J491" s="108">
        <f t="shared" si="72"/>
        <v>46.19167499503253</v>
      </c>
      <c r="K491" s="109">
        <v>71.28378378378379</v>
      </c>
      <c r="L491" s="56">
        <v>100</v>
      </c>
      <c r="M491" s="110">
        <f t="shared" si="73"/>
        <v>77.66516516516518</v>
      </c>
      <c r="N491" s="111">
        <v>76.66666666666667</v>
      </c>
      <c r="O491" s="52">
        <v>99.47</v>
      </c>
      <c r="P491" s="57">
        <v>99.17440660474716</v>
      </c>
      <c r="Q491" s="58" t="s">
        <v>1</v>
      </c>
      <c r="R491" s="106">
        <f t="shared" si="74"/>
        <v>91.71300128353974</v>
      </c>
      <c r="S491" s="109">
        <v>100</v>
      </c>
      <c r="T491" s="52">
        <v>85.41666666666667</v>
      </c>
      <c r="U491" s="52">
        <v>100</v>
      </c>
      <c r="V491" s="52">
        <v>0</v>
      </c>
      <c r="W491" s="52">
        <v>25</v>
      </c>
      <c r="X491" s="110">
        <f t="shared" si="79"/>
        <v>74.47916666666667</v>
      </c>
      <c r="Y491" s="112">
        <f t="shared" si="75"/>
        <v>81.14095320352553</v>
      </c>
      <c r="Z491" s="46">
        <v>41.2183908045977</v>
      </c>
      <c r="AA491" s="46">
        <v>11.111111111111112</v>
      </c>
      <c r="AB491" s="46">
        <v>0</v>
      </c>
      <c r="AC491" s="46">
        <v>28.000000000000004</v>
      </c>
      <c r="AD491" s="46">
        <v>40.909090909090914</v>
      </c>
      <c r="AE491" s="106">
        <f t="shared" si="76"/>
        <v>25.30838557993731</v>
      </c>
      <c r="AF491" s="69">
        <v>94.73684210526315</v>
      </c>
      <c r="AG491" s="69">
        <v>68.75</v>
      </c>
      <c r="AH491" s="69">
        <v>64.70588235294117</v>
      </c>
      <c r="AI491" s="69">
        <v>17.75700934579439</v>
      </c>
      <c r="AJ491" s="113">
        <v>61.48743345099968</v>
      </c>
      <c r="AK491" s="114">
        <v>30</v>
      </c>
      <c r="AL491" s="106">
        <f t="shared" si="77"/>
        <v>30</v>
      </c>
      <c r="AM491" s="115">
        <v>35.89445456289981</v>
      </c>
      <c r="AN491" s="116">
        <f t="shared" si="78"/>
        <v>60.57714796963921</v>
      </c>
    </row>
    <row r="492" spans="1:40" ht="15">
      <c r="A492" s="15">
        <v>25295</v>
      </c>
      <c r="B492" s="16" t="s">
        <v>11</v>
      </c>
      <c r="C492" s="16" t="s">
        <v>599</v>
      </c>
      <c r="D492" s="17">
        <v>6</v>
      </c>
      <c r="E492" s="105">
        <v>57.059065197150325</v>
      </c>
      <c r="F492" s="45">
        <v>82.85103785103786</v>
      </c>
      <c r="G492" s="106">
        <f t="shared" si="70"/>
        <v>65.65638941511284</v>
      </c>
      <c r="H492" s="87">
        <v>58.668</v>
      </c>
      <c r="I492" s="107">
        <f t="shared" si="71"/>
        <v>58.668</v>
      </c>
      <c r="J492" s="108">
        <f t="shared" si="72"/>
        <v>62.86103364906771</v>
      </c>
      <c r="K492" s="109">
        <v>98.95104895104895</v>
      </c>
      <c r="L492" s="56">
        <v>100</v>
      </c>
      <c r="M492" s="110">
        <f t="shared" si="73"/>
        <v>99.18414918414919</v>
      </c>
      <c r="N492" s="111">
        <v>91.42857142857143</v>
      </c>
      <c r="O492" s="52">
        <v>99.33</v>
      </c>
      <c r="P492" s="57">
        <v>99.53810623556582</v>
      </c>
      <c r="Q492" s="58" t="s">
        <v>1</v>
      </c>
      <c r="R492" s="106">
        <f t="shared" si="74"/>
        <v>96.70508074686572</v>
      </c>
      <c r="S492" s="109">
        <v>99.30555555555554</v>
      </c>
      <c r="T492" s="52">
        <v>69.79166666666667</v>
      </c>
      <c r="U492" s="52">
        <v>100</v>
      </c>
      <c r="V492" s="52">
        <v>0</v>
      </c>
      <c r="W492" s="52">
        <v>100</v>
      </c>
      <c r="X492" s="110">
        <f t="shared" si="79"/>
        <v>79.77430555555556</v>
      </c>
      <c r="Y492" s="112">
        <f t="shared" si="75"/>
        <v>92.17969732306852</v>
      </c>
      <c r="Z492" s="46">
        <v>85.6551724137931</v>
      </c>
      <c r="AA492" s="46">
        <v>11.111111111111112</v>
      </c>
      <c r="AB492" s="46">
        <v>60</v>
      </c>
      <c r="AC492" s="46">
        <v>52.800000000000004</v>
      </c>
      <c r="AD492" s="46">
        <v>45.45454545454545</v>
      </c>
      <c r="AE492" s="106">
        <f t="shared" si="76"/>
        <v>53.16985370950888</v>
      </c>
      <c r="AF492" s="69">
        <v>84.21052631578947</v>
      </c>
      <c r="AG492" s="69">
        <v>68.75</v>
      </c>
      <c r="AH492" s="69">
        <v>82.35294117647058</v>
      </c>
      <c r="AI492" s="69">
        <v>31.775700934579437</v>
      </c>
      <c r="AJ492" s="113">
        <v>66.77229210670987</v>
      </c>
      <c r="AK492" s="114">
        <v>41.66666666666667</v>
      </c>
      <c r="AL492" s="106">
        <f t="shared" si="77"/>
        <v>41.66666666666667</v>
      </c>
      <c r="AM492" s="115">
        <v>54.496533206860704</v>
      </c>
      <c r="AN492" s="116">
        <f t="shared" si="78"/>
        <v>75.01101535340601</v>
      </c>
    </row>
    <row r="493" spans="1:40" ht="15">
      <c r="A493" s="15">
        <v>25297</v>
      </c>
      <c r="B493" s="16" t="s">
        <v>11</v>
      </c>
      <c r="C493" s="16" t="s">
        <v>600</v>
      </c>
      <c r="D493" s="17">
        <v>6</v>
      </c>
      <c r="E493" s="105">
        <v>47.394367098618375</v>
      </c>
      <c r="F493" s="45">
        <v>85.9589947089947</v>
      </c>
      <c r="G493" s="106">
        <f t="shared" si="70"/>
        <v>60.249242968743815</v>
      </c>
      <c r="H493" s="87">
        <v>0</v>
      </c>
      <c r="I493" s="107">
        <f t="shared" si="71"/>
        <v>0</v>
      </c>
      <c r="J493" s="108">
        <f t="shared" si="72"/>
        <v>36.14954578124629</v>
      </c>
      <c r="K493" s="109">
        <v>98.5781990521327</v>
      </c>
      <c r="L493" s="56">
        <v>100</v>
      </c>
      <c r="M493" s="110">
        <f t="shared" si="73"/>
        <v>98.89415481832543</v>
      </c>
      <c r="N493" s="111">
        <v>72.22222222222221</v>
      </c>
      <c r="O493" s="52">
        <v>99.13</v>
      </c>
      <c r="P493" s="57">
        <v>99.40021810250818</v>
      </c>
      <c r="Q493" s="58" t="s">
        <v>1</v>
      </c>
      <c r="R493" s="106">
        <f t="shared" si="74"/>
        <v>90.19440668317581</v>
      </c>
      <c r="S493" s="109">
        <v>99.30555555555554</v>
      </c>
      <c r="T493" s="52">
        <v>53.246527777777786</v>
      </c>
      <c r="U493" s="52">
        <v>100</v>
      </c>
      <c r="V493" s="52">
        <v>0</v>
      </c>
      <c r="W493" s="52">
        <v>25</v>
      </c>
      <c r="X493" s="110">
        <f t="shared" si="79"/>
        <v>66.26302083333333</v>
      </c>
      <c r="Y493" s="112">
        <f t="shared" si="75"/>
        <v>85.66827253988008</v>
      </c>
      <c r="Z493" s="46">
        <v>97.01149425287356</v>
      </c>
      <c r="AA493" s="46">
        <v>33.333333333333336</v>
      </c>
      <c r="AB493" s="46">
        <v>80</v>
      </c>
      <c r="AC493" s="46">
        <v>49.6</v>
      </c>
      <c r="AD493" s="46">
        <v>57.77777777777777</v>
      </c>
      <c r="AE493" s="106">
        <f t="shared" si="76"/>
        <v>65.63620689655171</v>
      </c>
      <c r="AF493" s="69">
        <v>78.94736842105263</v>
      </c>
      <c r="AG493" s="69">
        <v>68.75</v>
      </c>
      <c r="AH493" s="69">
        <v>76.47058823529412</v>
      </c>
      <c r="AI493" s="69">
        <v>31.775700934579437</v>
      </c>
      <c r="AJ493" s="113">
        <v>63.98591439773155</v>
      </c>
      <c r="AK493" s="114">
        <v>40</v>
      </c>
      <c r="AL493" s="106">
        <f t="shared" si="77"/>
        <v>40</v>
      </c>
      <c r="AM493" s="115">
        <v>60.06888751755599</v>
      </c>
      <c r="AN493" s="116">
        <f t="shared" si="78"/>
        <v>68.0847116814561</v>
      </c>
    </row>
    <row r="494" spans="1:40" ht="15">
      <c r="A494" s="15">
        <v>25299</v>
      </c>
      <c r="B494" s="16" t="s">
        <v>11</v>
      </c>
      <c r="C494" s="16" t="s">
        <v>601</v>
      </c>
      <c r="D494" s="17">
        <v>6</v>
      </c>
      <c r="E494" s="105">
        <v>63.66193999587828</v>
      </c>
      <c r="F494" s="45">
        <v>89.83719983719985</v>
      </c>
      <c r="G494" s="106">
        <f t="shared" si="70"/>
        <v>72.38702660965214</v>
      </c>
      <c r="H494" s="87">
        <v>36.446</v>
      </c>
      <c r="I494" s="107">
        <f t="shared" si="71"/>
        <v>36.446</v>
      </c>
      <c r="J494" s="108">
        <f t="shared" si="72"/>
        <v>58.01061596579128</v>
      </c>
      <c r="K494" s="109">
        <v>99.46236559139786</v>
      </c>
      <c r="L494" s="56">
        <v>100</v>
      </c>
      <c r="M494" s="110">
        <f t="shared" si="73"/>
        <v>99.58183990442055</v>
      </c>
      <c r="N494" s="111">
        <v>78.88888888888889</v>
      </c>
      <c r="O494" s="52">
        <v>99.83000000000001</v>
      </c>
      <c r="P494" s="57">
        <v>98.41827768014059</v>
      </c>
      <c r="Q494" s="58" t="s">
        <v>1</v>
      </c>
      <c r="R494" s="106">
        <f t="shared" si="74"/>
        <v>92.32131861330795</v>
      </c>
      <c r="S494" s="109">
        <v>100</v>
      </c>
      <c r="T494" s="52">
        <v>75.1736111111111</v>
      </c>
      <c r="U494" s="52">
        <v>100</v>
      </c>
      <c r="V494" s="52">
        <v>0</v>
      </c>
      <c r="W494" s="52">
        <v>25</v>
      </c>
      <c r="X494" s="110">
        <f t="shared" si="79"/>
        <v>71.91840277777777</v>
      </c>
      <c r="Y494" s="112">
        <f t="shared" si="75"/>
        <v>88.40617321073883</v>
      </c>
      <c r="Z494" s="46">
        <v>50.804597701149426</v>
      </c>
      <c r="AA494" s="46">
        <v>22.222222222222225</v>
      </c>
      <c r="AB494" s="46">
        <v>40</v>
      </c>
      <c r="AC494" s="46">
        <v>35.199999999999996</v>
      </c>
      <c r="AD494" s="46">
        <v>5.4945054945054945</v>
      </c>
      <c r="AE494" s="106">
        <f t="shared" si="76"/>
        <v>31.9980358721738</v>
      </c>
      <c r="AF494" s="69">
        <v>68.42105263157895</v>
      </c>
      <c r="AG494" s="69">
        <v>75</v>
      </c>
      <c r="AH494" s="69">
        <v>35.294117647058826</v>
      </c>
      <c r="AI494" s="69">
        <v>26.168224299065418</v>
      </c>
      <c r="AJ494" s="113">
        <v>51.22084864442581</v>
      </c>
      <c r="AK494" s="114">
        <v>30</v>
      </c>
      <c r="AL494" s="106">
        <f t="shared" si="77"/>
        <v>30</v>
      </c>
      <c r="AM494" s="115">
        <v>36.72451210367291</v>
      </c>
      <c r="AN494" s="116">
        <f t="shared" si="78"/>
        <v>66.82256342962954</v>
      </c>
    </row>
    <row r="495" spans="1:40" ht="15">
      <c r="A495" s="15">
        <v>25307</v>
      </c>
      <c r="B495" s="16" t="s">
        <v>11</v>
      </c>
      <c r="C495" s="16" t="s">
        <v>602</v>
      </c>
      <c r="D495" s="17">
        <v>3</v>
      </c>
      <c r="E495" s="105">
        <v>87.29286940240289</v>
      </c>
      <c r="F495" s="45">
        <v>0</v>
      </c>
      <c r="G495" s="106">
        <f t="shared" si="70"/>
        <v>58.19524626826859</v>
      </c>
      <c r="H495" s="87">
        <v>0</v>
      </c>
      <c r="I495" s="107">
        <f t="shared" si="71"/>
        <v>0</v>
      </c>
      <c r="J495" s="108">
        <f t="shared" si="72"/>
        <v>34.91714776096115</v>
      </c>
      <c r="K495" s="109">
        <v>98.61932938856016</v>
      </c>
      <c r="L495" s="56">
        <v>100</v>
      </c>
      <c r="M495" s="110">
        <f t="shared" si="73"/>
        <v>98.92614507999124</v>
      </c>
      <c r="N495" s="111">
        <v>81.90476190476191</v>
      </c>
      <c r="O495" s="52">
        <v>99.25999999999999</v>
      </c>
      <c r="P495" s="57">
        <v>98.20359281437125</v>
      </c>
      <c r="Q495" s="58" t="s">
        <v>1</v>
      </c>
      <c r="R495" s="106">
        <f t="shared" si="74"/>
        <v>93.06458316581123</v>
      </c>
      <c r="S495" s="109">
        <v>98.61111111111111</v>
      </c>
      <c r="T495" s="52">
        <v>0</v>
      </c>
      <c r="U495" s="52">
        <v>100</v>
      </c>
      <c r="V495" s="52">
        <v>0</v>
      </c>
      <c r="W495" s="52">
        <v>100</v>
      </c>
      <c r="X495" s="110">
        <f t="shared" si="79"/>
        <v>62.15277777777778</v>
      </c>
      <c r="Y495" s="112">
        <f t="shared" si="75"/>
        <v>85.28296773074533</v>
      </c>
      <c r="Z495" s="46">
        <v>48.252873563218394</v>
      </c>
      <c r="AA495" s="46">
        <v>61.805555555555564</v>
      </c>
      <c r="AB495" s="46">
        <v>0</v>
      </c>
      <c r="AC495" s="46">
        <v>71.2</v>
      </c>
      <c r="AD495" s="46">
        <v>77.16535433070865</v>
      </c>
      <c r="AE495" s="106">
        <f t="shared" si="76"/>
        <v>51.47026399447914</v>
      </c>
      <c r="AF495" s="69">
        <v>100</v>
      </c>
      <c r="AG495" s="69">
        <v>75</v>
      </c>
      <c r="AH495" s="69">
        <v>64.70588235294117</v>
      </c>
      <c r="AI495" s="69">
        <v>24.299065420560748</v>
      </c>
      <c r="AJ495" s="113">
        <v>66.00123694337547</v>
      </c>
      <c r="AK495" s="114">
        <v>45</v>
      </c>
      <c r="AL495" s="106">
        <f t="shared" si="77"/>
        <v>45</v>
      </c>
      <c r="AM495" s="115">
        <v>54.051137315289</v>
      </c>
      <c r="AN495" s="116">
        <f t="shared" si="78"/>
        <v>65.8402546121516</v>
      </c>
    </row>
    <row r="496" spans="1:40" ht="15">
      <c r="A496" s="15">
        <v>25312</v>
      </c>
      <c r="B496" s="16" t="s">
        <v>11</v>
      </c>
      <c r="C496" s="16" t="s">
        <v>603</v>
      </c>
      <c r="D496" s="17">
        <v>6</v>
      </c>
      <c r="E496" s="105">
        <v>79.66407231606868</v>
      </c>
      <c r="F496" s="45">
        <v>89.12444037444038</v>
      </c>
      <c r="G496" s="106">
        <f t="shared" si="70"/>
        <v>82.8175283355259</v>
      </c>
      <c r="H496" s="87">
        <v>72.37799999999999</v>
      </c>
      <c r="I496" s="107">
        <f t="shared" si="71"/>
        <v>72.37799999999999</v>
      </c>
      <c r="J496" s="108">
        <f t="shared" si="72"/>
        <v>78.64171700131554</v>
      </c>
      <c r="K496" s="109">
        <v>50.86705202312138</v>
      </c>
      <c r="L496" s="56">
        <v>100</v>
      </c>
      <c r="M496" s="110">
        <f t="shared" si="73"/>
        <v>61.785484906872185</v>
      </c>
      <c r="N496" s="111">
        <v>83.33333333333334</v>
      </c>
      <c r="O496" s="52">
        <v>99.53</v>
      </c>
      <c r="P496" s="57">
        <v>99.63920625375827</v>
      </c>
      <c r="Q496" s="58" t="s">
        <v>1</v>
      </c>
      <c r="R496" s="106">
        <f t="shared" si="74"/>
        <v>94.1086584999499</v>
      </c>
      <c r="S496" s="109">
        <v>92.36111111111111</v>
      </c>
      <c r="T496" s="52">
        <v>64.21296296296296</v>
      </c>
      <c r="U496" s="52">
        <v>97.22221666666667</v>
      </c>
      <c r="V496" s="52">
        <v>0</v>
      </c>
      <c r="W496" s="52">
        <v>80</v>
      </c>
      <c r="X496" s="110">
        <f t="shared" si="79"/>
        <v>73.44907268518519</v>
      </c>
      <c r="Y496" s="112">
        <f t="shared" si="75"/>
        <v>75.86124854571722</v>
      </c>
      <c r="Z496" s="46">
        <v>64.48275862068965</v>
      </c>
      <c r="AA496" s="46">
        <v>22.222222222222225</v>
      </c>
      <c r="AB496" s="46">
        <v>100</v>
      </c>
      <c r="AC496" s="46">
        <v>73.6</v>
      </c>
      <c r="AD496" s="46">
        <v>40.44943820224719</v>
      </c>
      <c r="AE496" s="106">
        <f t="shared" si="76"/>
        <v>60.421625984760425</v>
      </c>
      <c r="AF496" s="69">
        <v>63.1578947368421</v>
      </c>
      <c r="AG496" s="69">
        <v>68.75</v>
      </c>
      <c r="AH496" s="69">
        <v>64.70588235294117</v>
      </c>
      <c r="AI496" s="69">
        <v>0.9345794392523363</v>
      </c>
      <c r="AJ496" s="113">
        <v>49.38708913225891</v>
      </c>
      <c r="AK496" s="114">
        <v>51.66666666666667</v>
      </c>
      <c r="AL496" s="106">
        <f t="shared" si="77"/>
        <v>51.66666666666667</v>
      </c>
      <c r="AM496" s="115">
        <v>55.7280909604746</v>
      </c>
      <c r="AN496" s="116">
        <f t="shared" si="78"/>
        <v>70.37739496126409</v>
      </c>
    </row>
    <row r="497" spans="1:40" ht="15">
      <c r="A497" s="15">
        <v>25317</v>
      </c>
      <c r="B497" s="16" t="s">
        <v>11</v>
      </c>
      <c r="C497" s="16" t="s">
        <v>604</v>
      </c>
      <c r="D497" s="17">
        <v>6</v>
      </c>
      <c r="E497" s="105">
        <v>71.04332615358024</v>
      </c>
      <c r="F497" s="45">
        <v>80.43701668701668</v>
      </c>
      <c r="G497" s="106">
        <f t="shared" si="70"/>
        <v>74.17455633139238</v>
      </c>
      <c r="H497" s="87">
        <v>64.14800000000001</v>
      </c>
      <c r="I497" s="107">
        <f t="shared" si="71"/>
        <v>64.14800000000001</v>
      </c>
      <c r="J497" s="108">
        <f t="shared" si="72"/>
        <v>70.16393379883543</v>
      </c>
      <c r="K497" s="109">
        <v>86.47058823529412</v>
      </c>
      <c r="L497" s="56">
        <v>100</v>
      </c>
      <c r="M497" s="110">
        <f t="shared" si="73"/>
        <v>89.47712418300654</v>
      </c>
      <c r="N497" s="111">
        <v>86.42857142857142</v>
      </c>
      <c r="O497" s="52">
        <v>99.22</v>
      </c>
      <c r="P497" s="57">
        <v>95.09140148950576</v>
      </c>
      <c r="Q497" s="58" t="s">
        <v>1</v>
      </c>
      <c r="R497" s="106">
        <f t="shared" si="74"/>
        <v>93.52150347833445</v>
      </c>
      <c r="S497" s="109">
        <v>100</v>
      </c>
      <c r="T497" s="52">
        <v>88.97569444444444</v>
      </c>
      <c r="U497" s="52">
        <v>100</v>
      </c>
      <c r="V497" s="52">
        <v>0</v>
      </c>
      <c r="W497" s="52">
        <v>100</v>
      </c>
      <c r="X497" s="110">
        <f t="shared" si="79"/>
        <v>84.74392361111111</v>
      </c>
      <c r="Y497" s="112">
        <f t="shared" si="75"/>
        <v>89.25670137450493</v>
      </c>
      <c r="Z497" s="46">
        <v>62.59770114942529</v>
      </c>
      <c r="AA497" s="46">
        <v>27.777777777777782</v>
      </c>
      <c r="AB497" s="46">
        <v>80</v>
      </c>
      <c r="AC497" s="46">
        <v>72</v>
      </c>
      <c r="AD497" s="46">
        <v>42.69662921348314</v>
      </c>
      <c r="AE497" s="106">
        <f t="shared" si="76"/>
        <v>57.36337659821775</v>
      </c>
      <c r="AF497" s="69">
        <v>57.89473684210527</v>
      </c>
      <c r="AG497" s="69">
        <v>81.25</v>
      </c>
      <c r="AH497" s="69">
        <v>64.70588235294117</v>
      </c>
      <c r="AI497" s="69">
        <v>61.6822429906542</v>
      </c>
      <c r="AJ497" s="113">
        <v>66.38321554642516</v>
      </c>
      <c r="AK497" s="114">
        <v>35</v>
      </c>
      <c r="AL497" s="106">
        <f t="shared" si="77"/>
        <v>35</v>
      </c>
      <c r="AM497" s="115">
        <v>55.29599166476284</v>
      </c>
      <c r="AN497" s="116">
        <f t="shared" si="78"/>
        <v>75.2499349464484</v>
      </c>
    </row>
    <row r="498" spans="1:40" ht="15">
      <c r="A498" s="15">
        <v>25320</v>
      </c>
      <c r="B498" s="16" t="s">
        <v>11</v>
      </c>
      <c r="C498" s="16" t="s">
        <v>605</v>
      </c>
      <c r="D498" s="17">
        <v>6</v>
      </c>
      <c r="E498" s="105">
        <v>65.16751462134643</v>
      </c>
      <c r="F498" s="45">
        <v>72.48219373219374</v>
      </c>
      <c r="G498" s="106">
        <f t="shared" si="70"/>
        <v>67.60574099162886</v>
      </c>
      <c r="H498" s="87">
        <v>0</v>
      </c>
      <c r="I498" s="107">
        <f t="shared" si="71"/>
        <v>0</v>
      </c>
      <c r="J498" s="108">
        <f t="shared" si="72"/>
        <v>40.56344459497732</v>
      </c>
      <c r="K498" s="109">
        <v>90.87301587301587</v>
      </c>
      <c r="L498" s="56">
        <v>100</v>
      </c>
      <c r="M498" s="110">
        <f t="shared" si="73"/>
        <v>92.90123456790124</v>
      </c>
      <c r="N498" s="111">
        <v>97.77777777777777</v>
      </c>
      <c r="O498" s="52">
        <v>99.29999999999998</v>
      </c>
      <c r="P498" s="57">
        <v>98.69929453262787</v>
      </c>
      <c r="Q498" s="58" t="s">
        <v>1</v>
      </c>
      <c r="R498" s="106">
        <f t="shared" si="74"/>
        <v>98.53073721340387</v>
      </c>
      <c r="S498" s="109">
        <v>28.888888888888893</v>
      </c>
      <c r="T498" s="52">
        <v>77.94212962962963</v>
      </c>
      <c r="U498" s="52">
        <v>84.72221666666667</v>
      </c>
      <c r="V498" s="52">
        <v>0</v>
      </c>
      <c r="W498" s="52">
        <v>80</v>
      </c>
      <c r="X498" s="110">
        <f t="shared" si="79"/>
        <v>57.8883087962963</v>
      </c>
      <c r="Y498" s="112">
        <f t="shared" si="75"/>
        <v>83.4985391675485</v>
      </c>
      <c r="Z498" s="46">
        <v>47.12643678160919</v>
      </c>
      <c r="AA498" s="46">
        <v>22.222222222222225</v>
      </c>
      <c r="AB498" s="46">
        <v>0</v>
      </c>
      <c r="AC498" s="46">
        <v>0</v>
      </c>
      <c r="AD498" s="46">
        <v>27.77777777777778</v>
      </c>
      <c r="AE498" s="106">
        <f t="shared" si="76"/>
        <v>21.156609195402297</v>
      </c>
      <c r="AF498" s="69">
        <v>0</v>
      </c>
      <c r="AG498" s="69">
        <v>6.25</v>
      </c>
      <c r="AH498" s="69">
        <v>5.88235294117647</v>
      </c>
      <c r="AI498" s="69">
        <v>0.9345794392523363</v>
      </c>
      <c r="AJ498" s="113">
        <v>3.266733095107202</v>
      </c>
      <c r="AK498" s="114">
        <v>43.333333333333336</v>
      </c>
      <c r="AL498" s="106">
        <f t="shared" si="77"/>
        <v>43.333333333333336</v>
      </c>
      <c r="AM498" s="115">
        <v>20.821320396243145</v>
      </c>
      <c r="AN498" s="116">
        <f t="shared" si="78"/>
        <v>56.10835462164266</v>
      </c>
    </row>
    <row r="499" spans="1:40" ht="15">
      <c r="A499" s="15">
        <v>25322</v>
      </c>
      <c r="B499" s="16" t="s">
        <v>11</v>
      </c>
      <c r="C499" s="16" t="s">
        <v>606</v>
      </c>
      <c r="D499" s="17">
        <v>6</v>
      </c>
      <c r="E499" s="105">
        <v>55.989160034112615</v>
      </c>
      <c r="F499" s="45">
        <v>92.00498575498577</v>
      </c>
      <c r="G499" s="106">
        <f t="shared" si="70"/>
        <v>67.99443527440366</v>
      </c>
      <c r="H499" s="87">
        <v>39.966</v>
      </c>
      <c r="I499" s="107">
        <f t="shared" si="71"/>
        <v>39.966</v>
      </c>
      <c r="J499" s="108">
        <f t="shared" si="72"/>
        <v>56.7830611646422</v>
      </c>
      <c r="K499" s="109">
        <v>92.33128834355828</v>
      </c>
      <c r="L499" s="56">
        <v>100</v>
      </c>
      <c r="M499" s="110">
        <f t="shared" si="73"/>
        <v>94.03544648943424</v>
      </c>
      <c r="N499" s="111">
        <v>96.03174603174604</v>
      </c>
      <c r="O499" s="52">
        <v>99.11</v>
      </c>
      <c r="P499" s="57">
        <v>98.99019899019899</v>
      </c>
      <c r="Q499" s="58" t="s">
        <v>1</v>
      </c>
      <c r="R499" s="106">
        <f t="shared" si="74"/>
        <v>97.98270418543544</v>
      </c>
      <c r="S499" s="109">
        <v>80.97222222222223</v>
      </c>
      <c r="T499" s="52">
        <v>70.83333333333331</v>
      </c>
      <c r="U499" s="52">
        <v>97.22221666666667</v>
      </c>
      <c r="V499" s="52">
        <v>0</v>
      </c>
      <c r="W499" s="52">
        <v>100</v>
      </c>
      <c r="X499" s="110">
        <f t="shared" si="79"/>
        <v>74.75694305555555</v>
      </c>
      <c r="Y499" s="112">
        <f t="shared" si="75"/>
        <v>89.12944785331344</v>
      </c>
      <c r="Z499" s="46">
        <v>19.425287356321835</v>
      </c>
      <c r="AA499" s="46">
        <v>63.19444444444445</v>
      </c>
      <c r="AB499" s="46">
        <v>60</v>
      </c>
      <c r="AC499" s="46">
        <v>40.8</v>
      </c>
      <c r="AD499" s="46">
        <v>71.42857142857143</v>
      </c>
      <c r="AE499" s="106">
        <f t="shared" si="76"/>
        <v>48.99813731527094</v>
      </c>
      <c r="AF499" s="69">
        <v>73.68421052631578</v>
      </c>
      <c r="AG499" s="69">
        <v>75</v>
      </c>
      <c r="AH499" s="69">
        <v>41.17647058823529</v>
      </c>
      <c r="AI499" s="69">
        <v>33.64485981308411</v>
      </c>
      <c r="AJ499" s="113">
        <v>55.8763852319088</v>
      </c>
      <c r="AK499" s="114">
        <v>36.666666666666664</v>
      </c>
      <c r="AL499" s="106">
        <f t="shared" si="77"/>
        <v>36.666666666666664</v>
      </c>
      <c r="AM499" s="115">
        <v>48.36604262998685</v>
      </c>
      <c r="AN499" s="116">
        <f t="shared" si="78"/>
        <v>70.43114894858121</v>
      </c>
    </row>
    <row r="500" spans="1:40" ht="15">
      <c r="A500" s="15">
        <v>25324</v>
      </c>
      <c r="B500" s="16" t="s">
        <v>11</v>
      </c>
      <c r="C500" s="16" t="s">
        <v>607</v>
      </c>
      <c r="D500" s="17">
        <v>6</v>
      </c>
      <c r="E500" s="105">
        <v>68.67489180510958</v>
      </c>
      <c r="F500" s="45">
        <v>89.48667073667075</v>
      </c>
      <c r="G500" s="106">
        <f t="shared" si="70"/>
        <v>75.61215144896329</v>
      </c>
      <c r="H500" s="87">
        <v>44.142</v>
      </c>
      <c r="I500" s="107">
        <f t="shared" si="71"/>
        <v>44.142</v>
      </c>
      <c r="J500" s="108">
        <f t="shared" si="72"/>
        <v>63.02409086937797</v>
      </c>
      <c r="K500" s="109">
        <v>93.47826086956522</v>
      </c>
      <c r="L500" s="56">
        <v>100</v>
      </c>
      <c r="M500" s="110">
        <f t="shared" si="73"/>
        <v>94.92753623188406</v>
      </c>
      <c r="N500" s="111">
        <v>99.2857142857143</v>
      </c>
      <c r="O500" s="52">
        <v>99.75</v>
      </c>
      <c r="P500" s="57">
        <v>92.39766081871345</v>
      </c>
      <c r="Q500" s="58" t="s">
        <v>1</v>
      </c>
      <c r="R500" s="106">
        <f t="shared" si="74"/>
        <v>97.0837430816625</v>
      </c>
      <c r="S500" s="109">
        <v>97.5</v>
      </c>
      <c r="T500" s="52">
        <v>80.83333333333334</v>
      </c>
      <c r="U500" s="52">
        <v>83.33333333333333</v>
      </c>
      <c r="V500" s="52">
        <v>0</v>
      </c>
      <c r="W500" s="52">
        <v>80</v>
      </c>
      <c r="X500" s="110">
        <f t="shared" si="79"/>
        <v>75.41666666666667</v>
      </c>
      <c r="Y500" s="112">
        <f t="shared" si="75"/>
        <v>89.3740441629436</v>
      </c>
      <c r="Z500" s="46">
        <v>41.724137931034484</v>
      </c>
      <c r="AA500" s="46">
        <v>69.44444444444446</v>
      </c>
      <c r="AB500" s="46">
        <v>0</v>
      </c>
      <c r="AC500" s="46">
        <v>40</v>
      </c>
      <c r="AD500" s="46">
        <v>15.555555555555555</v>
      </c>
      <c r="AE500" s="106">
        <f t="shared" si="76"/>
        <v>33.86853448275862</v>
      </c>
      <c r="AF500" s="69">
        <v>26.31578947368421</v>
      </c>
      <c r="AG500" s="69">
        <v>75</v>
      </c>
      <c r="AH500" s="69">
        <v>47.05882352941176</v>
      </c>
      <c r="AI500" s="69">
        <v>8.411214953271028</v>
      </c>
      <c r="AJ500" s="113">
        <v>39.19645698909174</v>
      </c>
      <c r="AK500" s="114">
        <v>51.66666666666667</v>
      </c>
      <c r="AL500" s="106">
        <f t="shared" si="77"/>
        <v>51.66666666666667</v>
      </c>
      <c r="AM500" s="115">
        <v>38.84894025456239</v>
      </c>
      <c r="AN500" s="116">
        <f t="shared" si="78"/>
        <v>68.94652233171611</v>
      </c>
    </row>
    <row r="501" spans="1:40" ht="15">
      <c r="A501" s="15">
        <v>25326</v>
      </c>
      <c r="B501" s="16" t="s">
        <v>11</v>
      </c>
      <c r="C501" s="16" t="s">
        <v>608</v>
      </c>
      <c r="D501" s="17">
        <v>6</v>
      </c>
      <c r="E501" s="105">
        <v>44.34268454154253</v>
      </c>
      <c r="F501" s="45">
        <v>80.04070004070003</v>
      </c>
      <c r="G501" s="106">
        <f t="shared" si="70"/>
        <v>56.242023041261696</v>
      </c>
      <c r="H501" s="87">
        <v>29.836</v>
      </c>
      <c r="I501" s="107">
        <f t="shared" si="71"/>
        <v>29.836</v>
      </c>
      <c r="J501" s="108">
        <f t="shared" si="72"/>
        <v>45.67961382475701</v>
      </c>
      <c r="K501" s="109">
        <v>77.77777777777779</v>
      </c>
      <c r="L501" s="56">
        <v>100</v>
      </c>
      <c r="M501" s="110">
        <f t="shared" si="73"/>
        <v>82.71604938271605</v>
      </c>
      <c r="N501" s="111">
        <v>83.33333333333334</v>
      </c>
      <c r="O501" s="52">
        <v>99.74</v>
      </c>
      <c r="P501" s="57">
        <v>98.51268591426073</v>
      </c>
      <c r="Q501" s="58" t="s">
        <v>1</v>
      </c>
      <c r="R501" s="106">
        <f t="shared" si="74"/>
        <v>93.80334266185477</v>
      </c>
      <c r="S501" s="109">
        <v>87.36111111111113</v>
      </c>
      <c r="T501" s="52">
        <v>78.12500000000001</v>
      </c>
      <c r="U501" s="52">
        <v>100</v>
      </c>
      <c r="V501" s="52">
        <v>0</v>
      </c>
      <c r="W501" s="52">
        <v>100</v>
      </c>
      <c r="X501" s="110">
        <f t="shared" si="79"/>
        <v>78.87152777777779</v>
      </c>
      <c r="Y501" s="112">
        <f t="shared" si="75"/>
        <v>85.0337363184602</v>
      </c>
      <c r="Z501" s="46">
        <v>97.93103448275862</v>
      </c>
      <c r="AA501" s="46">
        <v>41.666666666666664</v>
      </c>
      <c r="AB501" s="46">
        <v>0</v>
      </c>
      <c r="AC501" s="46">
        <v>35.199999999999996</v>
      </c>
      <c r="AD501" s="46">
        <v>21.978021978021978</v>
      </c>
      <c r="AE501" s="106">
        <f t="shared" si="76"/>
        <v>43.01613774156877</v>
      </c>
      <c r="AF501" s="69">
        <v>68.42105263157895</v>
      </c>
      <c r="AG501" s="69">
        <v>81.25</v>
      </c>
      <c r="AH501" s="69">
        <v>52.94117647058824</v>
      </c>
      <c r="AI501" s="69">
        <v>38.31775700934579</v>
      </c>
      <c r="AJ501" s="113">
        <v>60.23249652787825</v>
      </c>
      <c r="AK501" s="114">
        <v>36.666666666666664</v>
      </c>
      <c r="AL501" s="106">
        <f t="shared" si="77"/>
        <v>36.666666666666664</v>
      </c>
      <c r="AM501" s="115">
        <v>46.33727253627088</v>
      </c>
      <c r="AN501" s="116">
        <f t="shared" si="78"/>
        <v>65.55397268506276</v>
      </c>
    </row>
    <row r="502" spans="1:40" ht="15">
      <c r="A502" s="15">
        <v>25328</v>
      </c>
      <c r="B502" s="16" t="s">
        <v>11</v>
      </c>
      <c r="C502" s="16" t="s">
        <v>609</v>
      </c>
      <c r="D502" s="17">
        <v>6</v>
      </c>
      <c r="E502" s="105">
        <v>46.66606211364454</v>
      </c>
      <c r="F502" s="45">
        <v>74.45868945868945</v>
      </c>
      <c r="G502" s="106">
        <f t="shared" si="70"/>
        <v>55.93027122865951</v>
      </c>
      <c r="H502" s="87">
        <v>48.41799999999999</v>
      </c>
      <c r="I502" s="107">
        <f t="shared" si="71"/>
        <v>48.41799999999999</v>
      </c>
      <c r="J502" s="108">
        <f t="shared" si="72"/>
        <v>52.9253627371957</v>
      </c>
      <c r="K502" s="109">
        <v>93.02325581395348</v>
      </c>
      <c r="L502" s="56">
        <v>100</v>
      </c>
      <c r="M502" s="110">
        <f t="shared" si="73"/>
        <v>94.5736434108527</v>
      </c>
      <c r="N502" s="111">
        <v>81.16402116402116</v>
      </c>
      <c r="O502" s="52">
        <v>98.59</v>
      </c>
      <c r="P502" s="57">
        <v>98.58156028368793</v>
      </c>
      <c r="Q502" s="58" t="s">
        <v>1</v>
      </c>
      <c r="R502" s="106">
        <f t="shared" si="74"/>
        <v>92.7205405697681</v>
      </c>
      <c r="S502" s="109">
        <v>100</v>
      </c>
      <c r="T502" s="52">
        <v>85.01736111111111</v>
      </c>
      <c r="U502" s="52">
        <v>83.33333333333333</v>
      </c>
      <c r="V502" s="52">
        <v>0</v>
      </c>
      <c r="W502" s="52">
        <v>25</v>
      </c>
      <c r="X502" s="110">
        <f t="shared" si="79"/>
        <v>70.21267361111111</v>
      </c>
      <c r="Y502" s="112">
        <f t="shared" si="75"/>
        <v>86.18514016578831</v>
      </c>
      <c r="Z502" s="46">
        <v>21.080459770114942</v>
      </c>
      <c r="AA502" s="46">
        <v>33.333333333333336</v>
      </c>
      <c r="AB502" s="46">
        <v>20</v>
      </c>
      <c r="AC502" s="46">
        <v>44</v>
      </c>
      <c r="AD502" s="46">
        <v>40.44943820224719</v>
      </c>
      <c r="AE502" s="106">
        <f t="shared" si="76"/>
        <v>31.104384605450083</v>
      </c>
      <c r="AF502" s="69">
        <v>63.1578947368421</v>
      </c>
      <c r="AG502" s="69">
        <v>62.5</v>
      </c>
      <c r="AH502" s="69">
        <v>58.82352941176471</v>
      </c>
      <c r="AI502" s="69">
        <v>44.85981308411215</v>
      </c>
      <c r="AJ502" s="113">
        <v>57.335309308179745</v>
      </c>
      <c r="AK502" s="114">
        <v>28.333333333333332</v>
      </c>
      <c r="AL502" s="106">
        <f t="shared" si="77"/>
        <v>28.333333333333332</v>
      </c>
      <c r="AM502" s="115">
        <v>37.54508760508797</v>
      </c>
      <c r="AN502" s="116">
        <f t="shared" si="78"/>
        <v>64.94116891185969</v>
      </c>
    </row>
    <row r="503" spans="1:40" ht="15">
      <c r="A503" s="15">
        <v>25335</v>
      </c>
      <c r="B503" s="16" t="s">
        <v>11</v>
      </c>
      <c r="C503" s="16" t="s">
        <v>610</v>
      </c>
      <c r="D503" s="17">
        <v>6</v>
      </c>
      <c r="E503" s="105">
        <v>78.35315764888927</v>
      </c>
      <c r="F503" s="45">
        <v>98.00925925925925</v>
      </c>
      <c r="G503" s="106">
        <f t="shared" si="70"/>
        <v>84.90519151901259</v>
      </c>
      <c r="H503" s="87">
        <v>66.342</v>
      </c>
      <c r="I503" s="107">
        <f t="shared" si="71"/>
        <v>66.342</v>
      </c>
      <c r="J503" s="108">
        <f t="shared" si="72"/>
        <v>77.47991491140755</v>
      </c>
      <c r="K503" s="109">
        <v>89.63730569948186</v>
      </c>
      <c r="L503" s="56">
        <v>100</v>
      </c>
      <c r="M503" s="110">
        <f t="shared" si="73"/>
        <v>91.94012665515257</v>
      </c>
      <c r="N503" s="111">
        <v>99.25925925925925</v>
      </c>
      <c r="O503" s="52">
        <v>99.91000000000001</v>
      </c>
      <c r="P503" s="57">
        <v>99.72508591065292</v>
      </c>
      <c r="Q503" s="58" t="s">
        <v>1</v>
      </c>
      <c r="R503" s="106">
        <f t="shared" si="74"/>
        <v>99.56917873472699</v>
      </c>
      <c r="S503" s="109">
        <v>99.30555555555554</v>
      </c>
      <c r="T503" s="52">
        <v>64.44444444444444</v>
      </c>
      <c r="U503" s="52">
        <v>100</v>
      </c>
      <c r="V503" s="52">
        <v>0</v>
      </c>
      <c r="W503" s="52">
        <v>80</v>
      </c>
      <c r="X503" s="110">
        <f t="shared" si="79"/>
        <v>75.9375</v>
      </c>
      <c r="Y503" s="112">
        <f t="shared" si="75"/>
        <v>89.26058279096756</v>
      </c>
      <c r="Z503" s="46">
        <v>60</v>
      </c>
      <c r="AA503" s="46">
        <v>83.33333333333333</v>
      </c>
      <c r="AB503" s="46">
        <v>100</v>
      </c>
      <c r="AC503" s="46">
        <v>78.4</v>
      </c>
      <c r="AD503" s="46">
        <v>76.28865979381443</v>
      </c>
      <c r="AE503" s="106">
        <f t="shared" si="76"/>
        <v>78.37912371134021</v>
      </c>
      <c r="AF503" s="69">
        <v>89.47368421052632</v>
      </c>
      <c r="AG503" s="69">
        <v>81.25</v>
      </c>
      <c r="AH503" s="69">
        <v>64.70588235294117</v>
      </c>
      <c r="AI503" s="69">
        <v>53.271028037383175</v>
      </c>
      <c r="AJ503" s="113">
        <v>72.17514865021266</v>
      </c>
      <c r="AK503" s="114">
        <v>65</v>
      </c>
      <c r="AL503" s="106">
        <f t="shared" si="77"/>
        <v>65</v>
      </c>
      <c r="AM503" s="115">
        <v>74.04890561943816</v>
      </c>
      <c r="AN503" s="116">
        <f t="shared" si="78"/>
        <v>82.34094606359673</v>
      </c>
    </row>
    <row r="504" spans="1:40" ht="15">
      <c r="A504" s="15">
        <v>25339</v>
      </c>
      <c r="B504" s="16" t="s">
        <v>11</v>
      </c>
      <c r="C504" s="16" t="s">
        <v>611</v>
      </c>
      <c r="D504" s="17">
        <v>6</v>
      </c>
      <c r="E504" s="105">
        <v>61.715913074814566</v>
      </c>
      <c r="F504" s="45">
        <v>78.75152625152626</v>
      </c>
      <c r="G504" s="106">
        <f t="shared" si="70"/>
        <v>67.39445080038513</v>
      </c>
      <c r="H504" s="87">
        <v>41.67400000000001</v>
      </c>
      <c r="I504" s="107">
        <f t="shared" si="71"/>
        <v>41.67400000000001</v>
      </c>
      <c r="J504" s="108">
        <f t="shared" si="72"/>
        <v>57.10627048023108</v>
      </c>
      <c r="K504" s="109">
        <v>97.07602339181287</v>
      </c>
      <c r="L504" s="56">
        <v>100</v>
      </c>
      <c r="M504" s="110">
        <f t="shared" si="73"/>
        <v>97.72579597141001</v>
      </c>
      <c r="N504" s="111">
        <v>69.25925925925927</v>
      </c>
      <c r="O504" s="52">
        <v>98.57999999999998</v>
      </c>
      <c r="P504" s="57">
        <v>99.31600547195623</v>
      </c>
      <c r="Q504" s="58" t="s">
        <v>1</v>
      </c>
      <c r="R504" s="106">
        <f t="shared" si="74"/>
        <v>88.99609756358616</v>
      </c>
      <c r="S504" s="109">
        <v>96.94444444444444</v>
      </c>
      <c r="T504" s="52">
        <v>74.66435185185185</v>
      </c>
      <c r="U504" s="52">
        <v>92.59258333333332</v>
      </c>
      <c r="V504" s="52">
        <v>0</v>
      </c>
      <c r="W504" s="52">
        <v>89.99999999999999</v>
      </c>
      <c r="X504" s="110">
        <f t="shared" si="79"/>
        <v>77.3003449074074</v>
      </c>
      <c r="Y504" s="112">
        <f t="shared" si="75"/>
        <v>88.39614814042554</v>
      </c>
      <c r="Z504" s="46">
        <v>48.02298850574713</v>
      </c>
      <c r="AA504" s="46">
        <v>72.91666666666667</v>
      </c>
      <c r="AB504" s="46">
        <v>40</v>
      </c>
      <c r="AC504" s="46">
        <v>48</v>
      </c>
      <c r="AD504" s="46">
        <v>6.666666666666667</v>
      </c>
      <c r="AE504" s="106">
        <f t="shared" si="76"/>
        <v>43.42762212643678</v>
      </c>
      <c r="AF504" s="69">
        <v>78.94736842105263</v>
      </c>
      <c r="AG504" s="69">
        <v>75</v>
      </c>
      <c r="AH504" s="69">
        <v>64.70588235294117</v>
      </c>
      <c r="AI504" s="69">
        <v>49.532710280373834</v>
      </c>
      <c r="AJ504" s="113">
        <v>67.04649026359192</v>
      </c>
      <c r="AK504" s="114">
        <v>50</v>
      </c>
      <c r="AL504" s="106">
        <f t="shared" si="77"/>
        <v>50</v>
      </c>
      <c r="AM504" s="115">
        <v>51.040462537724125</v>
      </c>
      <c r="AN504" s="116">
        <f t="shared" si="78"/>
        <v>70.93146692757622</v>
      </c>
    </row>
    <row r="505" spans="1:40" ht="15">
      <c r="A505" s="15">
        <v>25368</v>
      </c>
      <c r="B505" s="16" t="s">
        <v>11</v>
      </c>
      <c r="C505" s="16" t="s">
        <v>612</v>
      </c>
      <c r="D505" s="17">
        <v>6</v>
      </c>
      <c r="E505" s="105">
        <v>68.27002187165526</v>
      </c>
      <c r="F505" s="45">
        <v>86.91798941798943</v>
      </c>
      <c r="G505" s="106">
        <f t="shared" si="70"/>
        <v>74.48601105376665</v>
      </c>
      <c r="H505" s="87">
        <v>14.700000000000001</v>
      </c>
      <c r="I505" s="107">
        <f t="shared" si="71"/>
        <v>14.700000000000001</v>
      </c>
      <c r="J505" s="108">
        <f t="shared" si="72"/>
        <v>50.571606632259986</v>
      </c>
      <c r="K505" s="109">
        <v>86.20689655172413</v>
      </c>
      <c r="L505" s="56">
        <v>100</v>
      </c>
      <c r="M505" s="110">
        <f t="shared" si="73"/>
        <v>89.272030651341</v>
      </c>
      <c r="N505" s="111">
        <v>98.57142857142857</v>
      </c>
      <c r="O505" s="52">
        <v>98.41</v>
      </c>
      <c r="P505" s="57">
        <v>99.4059405940594</v>
      </c>
      <c r="Q505" s="58" t="s">
        <v>1</v>
      </c>
      <c r="R505" s="106">
        <f t="shared" si="74"/>
        <v>98.73404235325319</v>
      </c>
      <c r="S505" s="109">
        <v>100</v>
      </c>
      <c r="T505" s="52">
        <v>63.229166666666664</v>
      </c>
      <c r="U505" s="52">
        <v>98.14813333333332</v>
      </c>
      <c r="V505" s="52">
        <v>0</v>
      </c>
      <c r="W505" s="52">
        <v>15</v>
      </c>
      <c r="X505" s="110">
        <f t="shared" si="79"/>
        <v>67.219325</v>
      </c>
      <c r="Y505" s="112">
        <f t="shared" si="75"/>
        <v>85.24300858752378</v>
      </c>
      <c r="Z505" s="46">
        <v>35.678160919540225</v>
      </c>
      <c r="AA505" s="46">
        <v>22.222222222222225</v>
      </c>
      <c r="AB505" s="46">
        <v>100</v>
      </c>
      <c r="AC505" s="46">
        <v>36.8</v>
      </c>
      <c r="AD505" s="46">
        <v>5.555555555555555</v>
      </c>
      <c r="AE505" s="106">
        <f t="shared" si="76"/>
        <v>39.777873563218385</v>
      </c>
      <c r="AF505" s="69">
        <v>15.789473684210526</v>
      </c>
      <c r="AG505" s="69">
        <v>12.5</v>
      </c>
      <c r="AH505" s="69">
        <v>5.88235294117647</v>
      </c>
      <c r="AI505" s="69">
        <v>40.18691588785047</v>
      </c>
      <c r="AJ505" s="113">
        <v>18.58968562830937</v>
      </c>
      <c r="AK505" s="114">
        <v>36.666666666666664</v>
      </c>
      <c r="AL505" s="106">
        <f t="shared" si="77"/>
        <v>36.666666666666664</v>
      </c>
      <c r="AM505" s="115">
        <v>33.50544873459897</v>
      </c>
      <c r="AN505" s="116">
        <f t="shared" si="78"/>
        <v>62.787460240593575</v>
      </c>
    </row>
    <row r="506" spans="1:40" ht="15">
      <c r="A506" s="15">
        <v>25372</v>
      </c>
      <c r="B506" s="16" t="s">
        <v>11</v>
      </c>
      <c r="C506" s="16" t="s">
        <v>613</v>
      </c>
      <c r="D506" s="17">
        <v>6</v>
      </c>
      <c r="E506" s="105">
        <v>45.49855404614333</v>
      </c>
      <c r="F506" s="45">
        <v>0</v>
      </c>
      <c r="G506" s="106">
        <f t="shared" si="70"/>
        <v>30.332369364095555</v>
      </c>
      <c r="H506" s="87">
        <v>33.64</v>
      </c>
      <c r="I506" s="107">
        <f t="shared" si="71"/>
        <v>33.64</v>
      </c>
      <c r="J506" s="108">
        <f t="shared" si="72"/>
        <v>31.655421618457332</v>
      </c>
      <c r="K506" s="109">
        <v>82.5136612021858</v>
      </c>
      <c r="L506" s="56">
        <v>100</v>
      </c>
      <c r="M506" s="110">
        <f t="shared" si="73"/>
        <v>86.39951426836674</v>
      </c>
      <c r="N506" s="111">
        <v>94.28571428571429</v>
      </c>
      <c r="O506" s="52">
        <v>99.38</v>
      </c>
      <c r="P506" s="57">
        <v>99.64317573595004</v>
      </c>
      <c r="Q506" s="58">
        <v>100</v>
      </c>
      <c r="R506" s="106">
        <f t="shared" si="74"/>
        <v>98.32722250541607</v>
      </c>
      <c r="S506" s="109">
        <v>92.08333333333334</v>
      </c>
      <c r="T506" s="52">
        <v>67.54166666666666</v>
      </c>
      <c r="U506" s="52">
        <v>98.61110000000001</v>
      </c>
      <c r="V506" s="52">
        <v>69.63123644251627</v>
      </c>
      <c r="W506" s="52">
        <v>80</v>
      </c>
      <c r="X506" s="110">
        <f t="shared" si="79"/>
        <v>83.26292955531454</v>
      </c>
      <c r="Y506" s="112">
        <f t="shared" si="75"/>
        <v>89.21267379604582</v>
      </c>
      <c r="Z506" s="46">
        <v>94.78160919540228</v>
      </c>
      <c r="AA506" s="46">
        <v>27.777777777777782</v>
      </c>
      <c r="AB506" s="46">
        <v>0</v>
      </c>
      <c r="AC506" s="46">
        <v>46.400000000000006</v>
      </c>
      <c r="AD506" s="46">
        <v>5.555555555555555</v>
      </c>
      <c r="AE506" s="106">
        <f t="shared" si="76"/>
        <v>38.64540229885057</v>
      </c>
      <c r="AF506" s="69">
        <v>26.31578947368421</v>
      </c>
      <c r="AG506" s="69">
        <v>75</v>
      </c>
      <c r="AH506" s="69">
        <v>58.82352941176471</v>
      </c>
      <c r="AI506" s="69">
        <v>55.140186915887845</v>
      </c>
      <c r="AJ506" s="113">
        <v>53.81987645033419</v>
      </c>
      <c r="AK506" s="114">
        <v>63.33333333333333</v>
      </c>
      <c r="AL506" s="106">
        <f t="shared" si="77"/>
        <v>63.33333333333333</v>
      </c>
      <c r="AM506" s="115">
        <v>47.62951494614275</v>
      </c>
      <c r="AN506" s="116">
        <f t="shared" si="78"/>
        <v>65.2262757055572</v>
      </c>
    </row>
    <row r="507" spans="1:40" ht="15">
      <c r="A507" s="15">
        <v>25377</v>
      </c>
      <c r="B507" s="16" t="s">
        <v>11</v>
      </c>
      <c r="C507" s="16" t="s">
        <v>614</v>
      </c>
      <c r="D507" s="17">
        <v>5</v>
      </c>
      <c r="E507" s="105">
        <v>62.675042559228245</v>
      </c>
      <c r="F507" s="45">
        <v>88.41015466015465</v>
      </c>
      <c r="G507" s="106">
        <f t="shared" si="70"/>
        <v>71.25341325953704</v>
      </c>
      <c r="H507" s="87">
        <v>0</v>
      </c>
      <c r="I507" s="107">
        <f t="shared" si="71"/>
        <v>0</v>
      </c>
      <c r="J507" s="108">
        <f t="shared" si="72"/>
        <v>42.752047955722226</v>
      </c>
      <c r="K507" s="109">
        <v>83.5728952772074</v>
      </c>
      <c r="L507" s="56">
        <v>100</v>
      </c>
      <c r="M507" s="110">
        <f t="shared" si="73"/>
        <v>87.22336299338352</v>
      </c>
      <c r="N507" s="111">
        <v>94.92063492063492</v>
      </c>
      <c r="O507" s="52">
        <v>99.42</v>
      </c>
      <c r="P507" s="57">
        <v>99.76428992339422</v>
      </c>
      <c r="Q507" s="58" t="s">
        <v>1</v>
      </c>
      <c r="R507" s="106">
        <f t="shared" si="74"/>
        <v>97.97370308866721</v>
      </c>
      <c r="S507" s="109">
        <v>98.61111111111111</v>
      </c>
      <c r="T507" s="52">
        <v>82.31481481481481</v>
      </c>
      <c r="U507" s="52">
        <v>84.72221666666667</v>
      </c>
      <c r="V507" s="52">
        <v>0</v>
      </c>
      <c r="W507" s="52">
        <v>55.00000000000001</v>
      </c>
      <c r="X507" s="110">
        <f t="shared" si="79"/>
        <v>73.28703564814815</v>
      </c>
      <c r="Y507" s="112">
        <f t="shared" si="75"/>
        <v>86.20384707339898</v>
      </c>
      <c r="Z507" s="46">
        <v>92.18390804597702</v>
      </c>
      <c r="AA507" s="46">
        <v>91.66666666666667</v>
      </c>
      <c r="AB507" s="46">
        <v>40</v>
      </c>
      <c r="AC507" s="46">
        <v>51.2</v>
      </c>
      <c r="AD507" s="46">
        <v>40.42553191489361</v>
      </c>
      <c r="AE507" s="106">
        <f t="shared" si="76"/>
        <v>64.91326424553681</v>
      </c>
      <c r="AF507" s="69">
        <v>57.89473684210527</v>
      </c>
      <c r="AG507" s="69">
        <v>62.5</v>
      </c>
      <c r="AH507" s="69">
        <v>64.70588235294117</v>
      </c>
      <c r="AI507" s="69">
        <v>40.18691588785047</v>
      </c>
      <c r="AJ507" s="113">
        <v>56.32188377072422</v>
      </c>
      <c r="AK507" s="114">
        <v>36.666666666666664</v>
      </c>
      <c r="AL507" s="106">
        <f t="shared" si="77"/>
        <v>36.666666666666664</v>
      </c>
      <c r="AM507" s="115">
        <v>56.972909936479425</v>
      </c>
      <c r="AN507" s="116">
        <f t="shared" si="78"/>
        <v>68.74420610878775</v>
      </c>
    </row>
    <row r="508" spans="1:40" ht="15">
      <c r="A508" s="15">
        <v>25386</v>
      </c>
      <c r="B508" s="16" t="s">
        <v>11</v>
      </c>
      <c r="C508" s="16" t="s">
        <v>615</v>
      </c>
      <c r="D508" s="17">
        <v>6</v>
      </c>
      <c r="E508" s="105">
        <v>52.14660471934553</v>
      </c>
      <c r="F508" s="45">
        <v>80.39784289784289</v>
      </c>
      <c r="G508" s="106">
        <f t="shared" si="70"/>
        <v>61.56368411217798</v>
      </c>
      <c r="H508" s="87">
        <v>26.97</v>
      </c>
      <c r="I508" s="107">
        <f t="shared" si="71"/>
        <v>26.97</v>
      </c>
      <c r="J508" s="108">
        <f t="shared" si="72"/>
        <v>47.726210467306785</v>
      </c>
      <c r="K508" s="109">
        <v>84.61538461538461</v>
      </c>
      <c r="L508" s="56">
        <v>100</v>
      </c>
      <c r="M508" s="110">
        <f t="shared" si="73"/>
        <v>88.03418803418802</v>
      </c>
      <c r="N508" s="111">
        <v>100</v>
      </c>
      <c r="O508" s="52">
        <v>99.46</v>
      </c>
      <c r="P508" s="57">
        <v>95.91537494763301</v>
      </c>
      <c r="Q508" s="58" t="s">
        <v>1</v>
      </c>
      <c r="R508" s="106">
        <f t="shared" si="74"/>
        <v>98.39692177943024</v>
      </c>
      <c r="S508" s="109">
        <v>96.52777777777779</v>
      </c>
      <c r="T508" s="52">
        <v>74.97685185185185</v>
      </c>
      <c r="U508" s="52">
        <v>100</v>
      </c>
      <c r="V508" s="52">
        <v>93.7826541274817</v>
      </c>
      <c r="W508" s="52">
        <v>25</v>
      </c>
      <c r="X508" s="110">
        <f t="shared" si="79"/>
        <v>82.72398917334262</v>
      </c>
      <c r="Y508" s="112">
        <f t="shared" si="75"/>
        <v>89.650999197195</v>
      </c>
      <c r="Z508" s="46">
        <v>51.95402298850575</v>
      </c>
      <c r="AA508" s="46">
        <v>50.00000000000001</v>
      </c>
      <c r="AB508" s="46">
        <v>0</v>
      </c>
      <c r="AC508" s="46">
        <v>64</v>
      </c>
      <c r="AD508" s="46">
        <v>39.77272727272727</v>
      </c>
      <c r="AE508" s="106">
        <f t="shared" si="76"/>
        <v>41.8208921107628</v>
      </c>
      <c r="AF508" s="69">
        <v>47.368421052631575</v>
      </c>
      <c r="AG508" s="69">
        <v>68.75</v>
      </c>
      <c r="AH508" s="69">
        <v>70.58823529411765</v>
      </c>
      <c r="AI508" s="69">
        <v>52.336448598130836</v>
      </c>
      <c r="AJ508" s="113">
        <v>59.76077623622002</v>
      </c>
      <c r="AK508" s="114">
        <v>41.66666666666667</v>
      </c>
      <c r="AL508" s="106">
        <f t="shared" si="77"/>
        <v>41.66666666666667</v>
      </c>
      <c r="AM508" s="115">
        <v>46.5740161220655</v>
      </c>
      <c r="AN508" s="116">
        <f t="shared" si="78"/>
        <v>68.34294652867851</v>
      </c>
    </row>
    <row r="509" spans="1:40" ht="15">
      <c r="A509" s="15">
        <v>25394</v>
      </c>
      <c r="B509" s="16" t="s">
        <v>11</v>
      </c>
      <c r="C509" s="16" t="s">
        <v>616</v>
      </c>
      <c r="D509" s="17">
        <v>6</v>
      </c>
      <c r="E509" s="105">
        <v>45.17893301894945</v>
      </c>
      <c r="F509" s="45">
        <v>0</v>
      </c>
      <c r="G509" s="106">
        <f t="shared" si="70"/>
        <v>30.119288679299633</v>
      </c>
      <c r="H509" s="87">
        <v>0</v>
      </c>
      <c r="I509" s="107">
        <f t="shared" si="71"/>
        <v>0</v>
      </c>
      <c r="J509" s="108">
        <f t="shared" si="72"/>
        <v>18.071573207579778</v>
      </c>
      <c r="K509" s="109">
        <v>0</v>
      </c>
      <c r="L509" s="56">
        <v>100</v>
      </c>
      <c r="M509" s="110">
        <f t="shared" si="73"/>
        <v>22.22222222222222</v>
      </c>
      <c r="N509" s="111">
        <v>81.42857142857144</v>
      </c>
      <c r="O509" s="52">
        <v>99.59</v>
      </c>
      <c r="P509" s="57">
        <v>95.2263779527559</v>
      </c>
      <c r="Q509" s="58" t="s">
        <v>1</v>
      </c>
      <c r="R509" s="106">
        <f t="shared" si="74"/>
        <v>92.02409876265467</v>
      </c>
      <c r="S509" s="109">
        <v>63.888888888888886</v>
      </c>
      <c r="T509" s="52">
        <v>52.01388888888889</v>
      </c>
      <c r="U509" s="52">
        <v>75</v>
      </c>
      <c r="V509" s="52">
        <v>0</v>
      </c>
      <c r="W509" s="52">
        <v>70</v>
      </c>
      <c r="X509" s="110">
        <f t="shared" si="79"/>
        <v>56.47569444444444</v>
      </c>
      <c r="Y509" s="112">
        <f t="shared" si="75"/>
        <v>55.51993382627172</v>
      </c>
      <c r="Z509" s="46">
        <v>51.839080459770116</v>
      </c>
      <c r="AA509" s="46">
        <v>33.333333333333336</v>
      </c>
      <c r="AB509" s="46">
        <v>0</v>
      </c>
      <c r="AC509" s="46">
        <v>61.6</v>
      </c>
      <c r="AD509" s="46">
        <v>55.55555555555556</v>
      </c>
      <c r="AE509" s="106">
        <f t="shared" si="76"/>
        <v>41.1764367816092</v>
      </c>
      <c r="AF509" s="69">
        <v>73.68421052631578</v>
      </c>
      <c r="AG509" s="69">
        <v>68.75</v>
      </c>
      <c r="AH509" s="69">
        <v>64.70588235294117</v>
      </c>
      <c r="AI509" s="69">
        <v>24.299065420560748</v>
      </c>
      <c r="AJ509" s="113">
        <v>57.85978957495442</v>
      </c>
      <c r="AK509" s="114">
        <v>38.333333333333336</v>
      </c>
      <c r="AL509" s="106">
        <f t="shared" si="77"/>
        <v>38.333333333333336</v>
      </c>
      <c r="AM509" s="115">
        <v>45.056710170179414</v>
      </c>
      <c r="AN509" s="116">
        <f t="shared" si="78"/>
        <v>44.89129460570564</v>
      </c>
    </row>
    <row r="510" spans="1:40" ht="15">
      <c r="A510" s="15">
        <v>25398</v>
      </c>
      <c r="B510" s="16" t="s">
        <v>11</v>
      </c>
      <c r="C510" s="16" t="s">
        <v>617</v>
      </c>
      <c r="D510" s="17">
        <v>6</v>
      </c>
      <c r="E510" s="105">
        <v>71.63735460968621</v>
      </c>
      <c r="F510" s="45">
        <v>93.91737891737891</v>
      </c>
      <c r="G510" s="106">
        <f t="shared" si="70"/>
        <v>79.0640293789171</v>
      </c>
      <c r="H510" s="87">
        <v>56.252</v>
      </c>
      <c r="I510" s="107">
        <f t="shared" si="71"/>
        <v>56.252</v>
      </c>
      <c r="J510" s="108">
        <f t="shared" si="72"/>
        <v>69.93921762735026</v>
      </c>
      <c r="K510" s="109">
        <v>98.0295566502463</v>
      </c>
      <c r="L510" s="56">
        <v>100</v>
      </c>
      <c r="M510" s="110">
        <f t="shared" si="73"/>
        <v>98.46743295019158</v>
      </c>
      <c r="N510" s="111">
        <v>100</v>
      </c>
      <c r="O510" s="52">
        <v>99.3</v>
      </c>
      <c r="P510" s="57">
        <v>99.44444444444444</v>
      </c>
      <c r="Q510" s="58" t="s">
        <v>1</v>
      </c>
      <c r="R510" s="106">
        <f t="shared" si="74"/>
        <v>99.51924305555556</v>
      </c>
      <c r="S510" s="109">
        <v>100</v>
      </c>
      <c r="T510" s="52">
        <v>48.75</v>
      </c>
      <c r="U510" s="52">
        <v>100</v>
      </c>
      <c r="V510" s="52">
        <v>0</v>
      </c>
      <c r="W510" s="52">
        <v>25</v>
      </c>
      <c r="X510" s="110">
        <f t="shared" si="79"/>
        <v>65.3125</v>
      </c>
      <c r="Y510" s="112">
        <f t="shared" si="75"/>
        <v>88.19443363984675</v>
      </c>
      <c r="Z510" s="46">
        <v>86.57471264367815</v>
      </c>
      <c r="AA510" s="46">
        <v>91.66666666666667</v>
      </c>
      <c r="AB510" s="46">
        <v>0</v>
      </c>
      <c r="AC510" s="46">
        <v>47.199999999999996</v>
      </c>
      <c r="AD510" s="46">
        <v>20.689655172413794</v>
      </c>
      <c r="AE510" s="106">
        <f t="shared" si="76"/>
        <v>51.560488505747124</v>
      </c>
      <c r="AF510" s="69">
        <v>68.42105263157895</v>
      </c>
      <c r="AG510" s="69">
        <v>75</v>
      </c>
      <c r="AH510" s="69">
        <v>41.17647058823529</v>
      </c>
      <c r="AI510" s="69">
        <v>36.44859813084112</v>
      </c>
      <c r="AJ510" s="113">
        <v>55.26153033766384</v>
      </c>
      <c r="AK510" s="114">
        <v>28.333333333333332</v>
      </c>
      <c r="AL510" s="106">
        <f t="shared" si="77"/>
        <v>28.333333333333332</v>
      </c>
      <c r="AM510" s="115">
        <v>47.90200195977549</v>
      </c>
      <c r="AN510" s="116">
        <f t="shared" si="78"/>
        <v>72.45566093332607</v>
      </c>
    </row>
    <row r="511" spans="1:40" ht="15">
      <c r="A511" s="15">
        <v>25402</v>
      </c>
      <c r="B511" s="16" t="s">
        <v>11</v>
      </c>
      <c r="C511" s="16" t="s">
        <v>618</v>
      </c>
      <c r="D511" s="17">
        <v>6</v>
      </c>
      <c r="E511" s="105">
        <v>83.85792115254591</v>
      </c>
      <c r="F511" s="45">
        <v>84.65201465201466</v>
      </c>
      <c r="G511" s="106">
        <f t="shared" si="70"/>
        <v>84.12261898570216</v>
      </c>
      <c r="H511" s="87">
        <v>38.602000000000004</v>
      </c>
      <c r="I511" s="107">
        <f t="shared" si="71"/>
        <v>38.602000000000004</v>
      </c>
      <c r="J511" s="108">
        <f t="shared" si="72"/>
        <v>65.9143713914213</v>
      </c>
      <c r="K511" s="109">
        <v>74.22680412371135</v>
      </c>
      <c r="L511" s="56">
        <v>100</v>
      </c>
      <c r="M511" s="110">
        <f t="shared" si="73"/>
        <v>79.95418098510882</v>
      </c>
      <c r="N511" s="111">
        <v>100</v>
      </c>
      <c r="O511" s="52">
        <v>99.4</v>
      </c>
      <c r="P511" s="57">
        <v>99.14738124238734</v>
      </c>
      <c r="Q511" s="58" t="s">
        <v>1</v>
      </c>
      <c r="R511" s="106">
        <f t="shared" si="74"/>
        <v>99.45359637637029</v>
      </c>
      <c r="S511" s="109">
        <v>100</v>
      </c>
      <c r="T511" s="52">
        <v>56.03298611111111</v>
      </c>
      <c r="U511" s="52">
        <v>100</v>
      </c>
      <c r="V511" s="52">
        <v>94.86322188449849</v>
      </c>
      <c r="W511" s="52">
        <v>100</v>
      </c>
      <c r="X511" s="110">
        <f t="shared" si="79"/>
        <v>88.36614926334008</v>
      </c>
      <c r="Y511" s="112">
        <f t="shared" si="75"/>
        <v>88.8858237593465</v>
      </c>
      <c r="Z511" s="46">
        <v>99.77011494252874</v>
      </c>
      <c r="AA511" s="46">
        <v>86.1111111111111</v>
      </c>
      <c r="AB511" s="46">
        <v>60</v>
      </c>
      <c r="AC511" s="46">
        <v>72</v>
      </c>
      <c r="AD511" s="46">
        <v>100</v>
      </c>
      <c r="AE511" s="106">
        <f t="shared" si="76"/>
        <v>84.58836206896552</v>
      </c>
      <c r="AF511" s="69">
        <v>63.1578947368421</v>
      </c>
      <c r="AG511" s="69">
        <v>81.25</v>
      </c>
      <c r="AH511" s="69">
        <v>58.82352941176471</v>
      </c>
      <c r="AI511" s="69">
        <v>48.598130841121495</v>
      </c>
      <c r="AJ511" s="113">
        <v>62.957388747432084</v>
      </c>
      <c r="AK511" s="114">
        <v>56.666666666666664</v>
      </c>
      <c r="AL511" s="106">
        <f t="shared" si="77"/>
        <v>56.666666666666664</v>
      </c>
      <c r="AM511" s="115">
        <v>73.23576343609683</v>
      </c>
      <c r="AN511" s="116">
        <f t="shared" si="78"/>
        <v>79.59651518878655</v>
      </c>
    </row>
    <row r="512" spans="1:40" ht="15">
      <c r="A512" s="15">
        <v>25407</v>
      </c>
      <c r="B512" s="16" t="s">
        <v>11</v>
      </c>
      <c r="C512" s="16" t="s">
        <v>619</v>
      </c>
      <c r="D512" s="17">
        <v>6</v>
      </c>
      <c r="E512" s="105">
        <v>49.5021434523198</v>
      </c>
      <c r="F512" s="45">
        <v>83.77899877899878</v>
      </c>
      <c r="G512" s="106">
        <f t="shared" si="70"/>
        <v>60.92776189454612</v>
      </c>
      <c r="H512" s="87">
        <v>23.709999999999997</v>
      </c>
      <c r="I512" s="107">
        <f t="shared" si="71"/>
        <v>23.709999999999997</v>
      </c>
      <c r="J512" s="108">
        <f t="shared" si="72"/>
        <v>46.040657136727674</v>
      </c>
      <c r="K512" s="109">
        <v>81.11111111111111</v>
      </c>
      <c r="L512" s="56">
        <v>100</v>
      </c>
      <c r="M512" s="110">
        <f t="shared" si="73"/>
        <v>85.30864197530865</v>
      </c>
      <c r="N512" s="111">
        <v>95</v>
      </c>
      <c r="O512" s="52">
        <v>99.11</v>
      </c>
      <c r="P512" s="57">
        <v>98.8108108108108</v>
      </c>
      <c r="Q512" s="58" t="s">
        <v>1</v>
      </c>
      <c r="R512" s="106">
        <f t="shared" si="74"/>
        <v>97.57924510135135</v>
      </c>
      <c r="S512" s="109">
        <v>100</v>
      </c>
      <c r="T512" s="52">
        <v>74.54861111111111</v>
      </c>
      <c r="U512" s="52">
        <v>100</v>
      </c>
      <c r="V512" s="52">
        <v>0</v>
      </c>
      <c r="W512" s="52">
        <v>80</v>
      </c>
      <c r="X512" s="110">
        <f t="shared" si="79"/>
        <v>78.63715277777777</v>
      </c>
      <c r="Y512" s="112">
        <f t="shared" si="75"/>
        <v>87.10035843243243</v>
      </c>
      <c r="Z512" s="46">
        <v>12.758620689655173</v>
      </c>
      <c r="AA512" s="46">
        <v>69.44444444444444</v>
      </c>
      <c r="AB512" s="46">
        <v>0</v>
      </c>
      <c r="AC512" s="46">
        <v>72.8</v>
      </c>
      <c r="AD512" s="46">
        <v>95.50561797752809</v>
      </c>
      <c r="AE512" s="106">
        <f t="shared" si="76"/>
        <v>47.767791876533636</v>
      </c>
      <c r="AF512" s="69">
        <v>68.42105263157895</v>
      </c>
      <c r="AG512" s="69">
        <v>75</v>
      </c>
      <c r="AH512" s="69">
        <v>58.82352941176471</v>
      </c>
      <c r="AI512" s="69">
        <v>34.57943925233645</v>
      </c>
      <c r="AJ512" s="113">
        <v>59.206005323920024</v>
      </c>
      <c r="AK512" s="114">
        <v>53.333333333333336</v>
      </c>
      <c r="AL512" s="106">
        <f t="shared" si="77"/>
        <v>53.333333333333336</v>
      </c>
      <c r="AM512" s="115">
        <v>51.93109042052994</v>
      </c>
      <c r="AN512" s="116">
        <f t="shared" si="78"/>
        <v>68.33763776972073</v>
      </c>
    </row>
    <row r="513" spans="1:40" ht="15">
      <c r="A513" s="15">
        <v>25426</v>
      </c>
      <c r="B513" s="16" t="s">
        <v>11</v>
      </c>
      <c r="C513" s="16" t="s">
        <v>620</v>
      </c>
      <c r="D513" s="17">
        <v>6</v>
      </c>
      <c r="E513" s="105">
        <v>55.75341085309239</v>
      </c>
      <c r="F513" s="45">
        <v>76.25864875864875</v>
      </c>
      <c r="G513" s="106">
        <f t="shared" si="70"/>
        <v>62.58849015494451</v>
      </c>
      <c r="H513" s="87">
        <v>11.676</v>
      </c>
      <c r="I513" s="107">
        <f t="shared" si="71"/>
        <v>11.676</v>
      </c>
      <c r="J513" s="108">
        <f t="shared" si="72"/>
        <v>42.2234940929667</v>
      </c>
      <c r="K513" s="109">
        <v>88.74172185430463</v>
      </c>
      <c r="L513" s="56">
        <v>100</v>
      </c>
      <c r="M513" s="110">
        <f t="shared" si="73"/>
        <v>91.24356144223694</v>
      </c>
      <c r="N513" s="111">
        <v>92.14285714285714</v>
      </c>
      <c r="O513" s="52">
        <v>99.81</v>
      </c>
      <c r="P513" s="57">
        <v>99.40017137960582</v>
      </c>
      <c r="Q513" s="58" t="s">
        <v>1</v>
      </c>
      <c r="R513" s="106">
        <f t="shared" si="74"/>
        <v>97.05697762654549</v>
      </c>
      <c r="S513" s="109">
        <v>95.55555555555556</v>
      </c>
      <c r="T513" s="52">
        <v>86.51620370370371</v>
      </c>
      <c r="U513" s="52">
        <v>100</v>
      </c>
      <c r="V513" s="52">
        <v>0</v>
      </c>
      <c r="W513" s="52">
        <v>80</v>
      </c>
      <c r="X513" s="110">
        <f t="shared" si="79"/>
        <v>80.51793981481481</v>
      </c>
      <c r="Y513" s="112">
        <f t="shared" si="75"/>
        <v>89.6716557004406</v>
      </c>
      <c r="Z513" s="46">
        <v>50.11494252873563</v>
      </c>
      <c r="AA513" s="46">
        <v>72.22222222222221</v>
      </c>
      <c r="AB513" s="46">
        <v>20</v>
      </c>
      <c r="AC513" s="46">
        <v>40</v>
      </c>
      <c r="AD513" s="46">
        <v>16.666666666666664</v>
      </c>
      <c r="AE513" s="106">
        <f t="shared" si="76"/>
        <v>40.445402298850574</v>
      </c>
      <c r="AF513" s="69">
        <v>52.63157894736842</v>
      </c>
      <c r="AG513" s="69">
        <v>43.75</v>
      </c>
      <c r="AH513" s="69">
        <v>47.05882352941176</v>
      </c>
      <c r="AI513" s="69">
        <v>42.05607476635514</v>
      </c>
      <c r="AJ513" s="113">
        <v>46.374119310783826</v>
      </c>
      <c r="AK513" s="114">
        <v>33.33333333333333</v>
      </c>
      <c r="AL513" s="106">
        <f t="shared" si="77"/>
        <v>33.33333333333333</v>
      </c>
      <c r="AM513" s="115">
        <v>40.60397970892932</v>
      </c>
      <c r="AN513" s="116">
        <f t="shared" si="78"/>
        <v>65.46172058149243</v>
      </c>
    </row>
    <row r="514" spans="1:40" ht="15">
      <c r="A514" s="15">
        <v>25430</v>
      </c>
      <c r="B514" s="16" t="s">
        <v>11</v>
      </c>
      <c r="C514" s="16" t="s">
        <v>621</v>
      </c>
      <c r="D514" s="17">
        <v>3</v>
      </c>
      <c r="E514" s="105">
        <v>83.89531853506446</v>
      </c>
      <c r="F514" s="45">
        <v>98.16239316239317</v>
      </c>
      <c r="G514" s="106">
        <f aca="true" t="shared" si="80" ref="G514:G577">(E514*(8/12))+(F514*(4/12))</f>
        <v>88.65101007750735</v>
      </c>
      <c r="H514" s="87">
        <v>75.69800000000001</v>
      </c>
      <c r="I514" s="107">
        <f aca="true" t="shared" si="81" ref="I514:I577">H514</f>
        <v>75.69800000000001</v>
      </c>
      <c r="J514" s="108">
        <f aca="true" t="shared" si="82" ref="J514:J577">(G514*(12/20))+(I514*(8/20))</f>
        <v>83.4698060465044</v>
      </c>
      <c r="K514" s="109">
        <v>97.89473684210527</v>
      </c>
      <c r="L514" s="56">
        <v>100</v>
      </c>
      <c r="M514" s="110">
        <f aca="true" t="shared" si="83" ref="M514:M577">(K514*(14/18))+(L514*(4/18))</f>
        <v>98.36257309941521</v>
      </c>
      <c r="N514" s="111">
        <v>96.66666666666667</v>
      </c>
      <c r="O514" s="52">
        <v>99.66</v>
      </c>
      <c r="P514" s="57">
        <v>99.87522281639929</v>
      </c>
      <c r="Q514" s="58" t="s">
        <v>1</v>
      </c>
      <c r="R514" s="106">
        <f aca="true" t="shared" si="84" ref="R514:R577">IF((Q514=("N/A")),((N514*(5.33/16))+(O514*(5.33/16))+(P514*(5.33/16))),((N514*(4/16))+(O514*(4/16))+(P514*(4/16))+(Q514*(4/16))))</f>
        <v>98.67225443404635</v>
      </c>
      <c r="S514" s="109">
        <v>97.91666666666666</v>
      </c>
      <c r="T514" s="52">
        <v>69.86111111111111</v>
      </c>
      <c r="U514" s="52">
        <v>100</v>
      </c>
      <c r="V514" s="52">
        <v>0</v>
      </c>
      <c r="W514" s="52">
        <v>80</v>
      </c>
      <c r="X514" s="110">
        <f t="shared" si="79"/>
        <v>76.94444444444444</v>
      </c>
      <c r="Y514" s="112">
        <f aca="true" t="shared" si="85" ref="Y514:Y577">(M514*(18/50))+(R514*(16/50))+(X514*(16/50))</f>
        <v>91.60786995690653</v>
      </c>
      <c r="Z514" s="46">
        <v>85.28735632183908</v>
      </c>
      <c r="AA514" s="46">
        <v>69.44444444444444</v>
      </c>
      <c r="AB514" s="46">
        <v>0</v>
      </c>
      <c r="AC514" s="46">
        <v>60.8</v>
      </c>
      <c r="AD514" s="46">
        <v>31.3953488372093</v>
      </c>
      <c r="AE514" s="106">
        <f aca="true" t="shared" si="86" ref="AE514:AE577">((Z514*(4/16))+(AA514*(3/16))+(AB514*(3/16))+(AC514*(3/16))+(AD514*(3/16)))</f>
        <v>51.62930032076984</v>
      </c>
      <c r="AF514" s="69">
        <v>84.21052631578947</v>
      </c>
      <c r="AG514" s="69">
        <v>68.75</v>
      </c>
      <c r="AH514" s="69">
        <v>64.70588235294117</v>
      </c>
      <c r="AI514" s="69">
        <v>50.467289719626166</v>
      </c>
      <c r="AJ514" s="113">
        <v>67.03342459708921</v>
      </c>
      <c r="AK514" s="114">
        <v>45</v>
      </c>
      <c r="AL514" s="106">
        <f aca="true" t="shared" si="87" ref="AL514:AL577">AK514</f>
        <v>45</v>
      </c>
      <c r="AM514" s="115">
        <v>54.41120673030104</v>
      </c>
      <c r="AN514" s="116">
        <f aca="true" t="shared" si="88" ref="AN514:AN577">(J514*(20/100))+(Y514*(50/100))+(AM514*(30/100))</f>
        <v>78.82125820684445</v>
      </c>
    </row>
    <row r="515" spans="1:40" ht="15">
      <c r="A515" s="15">
        <v>25436</v>
      </c>
      <c r="B515" s="16" t="s">
        <v>11</v>
      </c>
      <c r="C515" s="16" t="s">
        <v>622</v>
      </c>
      <c r="D515" s="17">
        <v>6</v>
      </c>
      <c r="E515" s="105">
        <v>74.1680131212371</v>
      </c>
      <c r="F515" s="45">
        <v>79.04100529100529</v>
      </c>
      <c r="G515" s="106">
        <f t="shared" si="80"/>
        <v>75.79234384449316</v>
      </c>
      <c r="H515" s="87">
        <v>39.187999999999995</v>
      </c>
      <c r="I515" s="107">
        <f t="shared" si="81"/>
        <v>39.187999999999995</v>
      </c>
      <c r="J515" s="108">
        <f t="shared" si="82"/>
        <v>61.15060630669589</v>
      </c>
      <c r="K515" s="109">
        <v>94.21487603305785</v>
      </c>
      <c r="L515" s="56">
        <v>100</v>
      </c>
      <c r="M515" s="110">
        <f t="shared" si="83"/>
        <v>95.50045913682277</v>
      </c>
      <c r="N515" s="111">
        <v>91.42857142857143</v>
      </c>
      <c r="O515" s="52">
        <v>99.49000000000001</v>
      </c>
      <c r="P515" s="57">
        <v>99.2503748125937</v>
      </c>
      <c r="Q515" s="58" t="s">
        <v>1</v>
      </c>
      <c r="R515" s="106">
        <f t="shared" si="84"/>
        <v>96.66253021658812</v>
      </c>
      <c r="S515" s="109">
        <v>100</v>
      </c>
      <c r="T515" s="52">
        <v>80.18518518518519</v>
      </c>
      <c r="U515" s="52">
        <v>100</v>
      </c>
      <c r="V515" s="52">
        <v>0</v>
      </c>
      <c r="W515" s="52">
        <v>80</v>
      </c>
      <c r="X515" s="110">
        <f aca="true" t="shared" si="89" ref="X515:X578">(S515*(4/16))+(T515*(4/16))+(U515*(4/16))+(V515*(2/16))+(W515*(2/16))</f>
        <v>80.0462962962963</v>
      </c>
      <c r="Y515" s="112">
        <f t="shared" si="85"/>
        <v>90.92698977337922</v>
      </c>
      <c r="Z515" s="46">
        <v>96.71264367816093</v>
      </c>
      <c r="AA515" s="46">
        <v>77.77777777777779</v>
      </c>
      <c r="AB515" s="46">
        <v>0</v>
      </c>
      <c r="AC515" s="46">
        <v>71.2</v>
      </c>
      <c r="AD515" s="46">
        <v>6.666666666666667</v>
      </c>
      <c r="AE515" s="106">
        <f t="shared" si="86"/>
        <v>53.36149425287357</v>
      </c>
      <c r="AF515" s="69">
        <v>68.42105263157895</v>
      </c>
      <c r="AG515" s="69">
        <v>75</v>
      </c>
      <c r="AH515" s="69">
        <v>58.82352941176471</v>
      </c>
      <c r="AI515" s="69">
        <v>37.38317757009346</v>
      </c>
      <c r="AJ515" s="113">
        <v>59.90693990335928</v>
      </c>
      <c r="AK515" s="114">
        <v>50</v>
      </c>
      <c r="AL515" s="106">
        <f t="shared" si="87"/>
        <v>50</v>
      </c>
      <c r="AM515" s="115">
        <v>54.43464757576171</v>
      </c>
      <c r="AN515" s="116">
        <f t="shared" si="88"/>
        <v>74.02401042075729</v>
      </c>
    </row>
    <row r="516" spans="1:40" ht="15">
      <c r="A516" s="15">
        <v>25438</v>
      </c>
      <c r="B516" s="16" t="s">
        <v>11</v>
      </c>
      <c r="C516" s="16" t="s">
        <v>623</v>
      </c>
      <c r="D516" s="17">
        <v>6</v>
      </c>
      <c r="E516" s="105">
        <v>59.216690473744535</v>
      </c>
      <c r="F516" s="45">
        <v>60.356125356125354</v>
      </c>
      <c r="G516" s="106">
        <f t="shared" si="80"/>
        <v>59.596502101204806</v>
      </c>
      <c r="H516" s="87">
        <v>0</v>
      </c>
      <c r="I516" s="107">
        <f t="shared" si="81"/>
        <v>0</v>
      </c>
      <c r="J516" s="108">
        <f t="shared" si="82"/>
        <v>35.75790126072288</v>
      </c>
      <c r="K516" s="109">
        <v>73.21428571428572</v>
      </c>
      <c r="L516" s="56">
        <v>100</v>
      </c>
      <c r="M516" s="110">
        <f t="shared" si="83"/>
        <v>79.16666666666667</v>
      </c>
      <c r="N516" s="111">
        <v>78.33333333333333</v>
      </c>
      <c r="O516" s="52">
        <v>98.38</v>
      </c>
      <c r="P516" s="57">
        <v>98.8860759493671</v>
      </c>
      <c r="Q516" s="58" t="s">
        <v>1</v>
      </c>
      <c r="R516" s="106">
        <f t="shared" si="84"/>
        <v>91.80905321729958</v>
      </c>
      <c r="S516" s="109">
        <v>89.86111111111111</v>
      </c>
      <c r="T516" s="52">
        <v>63.83680555555555</v>
      </c>
      <c r="U516" s="52">
        <v>100</v>
      </c>
      <c r="V516" s="52">
        <v>0</v>
      </c>
      <c r="W516" s="52">
        <v>100</v>
      </c>
      <c r="X516" s="110">
        <f t="shared" si="89"/>
        <v>75.92447916666666</v>
      </c>
      <c r="Y516" s="112">
        <f t="shared" si="85"/>
        <v>82.1747303628692</v>
      </c>
      <c r="Z516" s="46">
        <v>57.60919540229886</v>
      </c>
      <c r="AA516" s="46">
        <v>77.77777777777779</v>
      </c>
      <c r="AB516" s="46">
        <v>40</v>
      </c>
      <c r="AC516" s="46">
        <v>61.6</v>
      </c>
      <c r="AD516" s="46">
        <v>44.31818181818182</v>
      </c>
      <c r="AE516" s="106">
        <f t="shared" si="86"/>
        <v>56.34529127481714</v>
      </c>
      <c r="AF516" s="69">
        <v>47.368421052631575</v>
      </c>
      <c r="AG516" s="69">
        <v>68.75</v>
      </c>
      <c r="AH516" s="69">
        <v>17.647058823529413</v>
      </c>
      <c r="AI516" s="69">
        <v>50.467289719626166</v>
      </c>
      <c r="AJ516" s="113">
        <v>46.05819239894679</v>
      </c>
      <c r="AK516" s="114">
        <v>46.666666666666664</v>
      </c>
      <c r="AL516" s="106">
        <f t="shared" si="87"/>
        <v>46.666666666666664</v>
      </c>
      <c r="AM516" s="115">
        <v>51.666339986288286</v>
      </c>
      <c r="AN516" s="116">
        <f t="shared" si="88"/>
        <v>63.738847429465665</v>
      </c>
    </row>
    <row r="517" spans="1:40" ht="15">
      <c r="A517" s="15">
        <v>25473</v>
      </c>
      <c r="B517" s="16" t="s">
        <v>11</v>
      </c>
      <c r="C517" s="16" t="s">
        <v>624</v>
      </c>
      <c r="D517" s="17">
        <v>2</v>
      </c>
      <c r="E517" s="105">
        <v>81.02207535755458</v>
      </c>
      <c r="F517" s="45">
        <v>96.04700854700855</v>
      </c>
      <c r="G517" s="106">
        <f t="shared" si="80"/>
        <v>86.0303864207059</v>
      </c>
      <c r="H517" s="87">
        <v>79.834</v>
      </c>
      <c r="I517" s="107">
        <f t="shared" si="81"/>
        <v>79.834</v>
      </c>
      <c r="J517" s="108">
        <f t="shared" si="82"/>
        <v>83.55183185242353</v>
      </c>
      <c r="K517" s="109">
        <v>95.11201629327903</v>
      </c>
      <c r="L517" s="56">
        <v>100</v>
      </c>
      <c r="M517" s="110">
        <f t="shared" si="83"/>
        <v>96.19823489477258</v>
      </c>
      <c r="N517" s="111">
        <v>100</v>
      </c>
      <c r="O517" s="52">
        <v>98.74000000000001</v>
      </c>
      <c r="P517" s="57">
        <v>99.7106341933928</v>
      </c>
      <c r="Q517" s="58">
        <v>100</v>
      </c>
      <c r="R517" s="106">
        <f t="shared" si="84"/>
        <v>99.61265854834821</v>
      </c>
      <c r="S517" s="109">
        <v>100</v>
      </c>
      <c r="T517" s="52">
        <v>82.84722222222221</v>
      </c>
      <c r="U517" s="52">
        <v>100</v>
      </c>
      <c r="V517" s="52">
        <v>91.61118508655126</v>
      </c>
      <c r="W517" s="52">
        <v>100</v>
      </c>
      <c r="X517" s="110">
        <f t="shared" si="89"/>
        <v>94.66320369137446</v>
      </c>
      <c r="Y517" s="112">
        <f t="shared" si="85"/>
        <v>96.79964047882939</v>
      </c>
      <c r="Z517" s="46">
        <v>93.33333333333333</v>
      </c>
      <c r="AA517" s="46">
        <v>80.55555555555556</v>
      </c>
      <c r="AB517" s="46">
        <v>100</v>
      </c>
      <c r="AC517" s="46">
        <v>90.4</v>
      </c>
      <c r="AD517" s="46">
        <v>100</v>
      </c>
      <c r="AE517" s="106">
        <f t="shared" si="86"/>
        <v>92.8875</v>
      </c>
      <c r="AF517" s="69">
        <v>73.68421052631578</v>
      </c>
      <c r="AG517" s="69">
        <v>75</v>
      </c>
      <c r="AH517" s="69">
        <v>70.58823529411765</v>
      </c>
      <c r="AI517" s="69">
        <v>89.7196261682243</v>
      </c>
      <c r="AJ517" s="113">
        <v>77.24801799716442</v>
      </c>
      <c r="AK517" s="114">
        <v>80</v>
      </c>
      <c r="AL517" s="106">
        <f t="shared" si="87"/>
        <v>80</v>
      </c>
      <c r="AM517" s="115">
        <v>86.1394714659105</v>
      </c>
      <c r="AN517" s="116">
        <f t="shared" si="88"/>
        <v>90.95202804967255</v>
      </c>
    </row>
    <row r="518" spans="1:40" ht="15">
      <c r="A518" s="15">
        <v>25483</v>
      </c>
      <c r="B518" s="16" t="s">
        <v>11</v>
      </c>
      <c r="C518" s="16" t="s">
        <v>625</v>
      </c>
      <c r="D518" s="17">
        <v>6</v>
      </c>
      <c r="E518" s="105">
        <v>69.92446328084363</v>
      </c>
      <c r="F518" s="45">
        <v>82.83272283272284</v>
      </c>
      <c r="G518" s="106">
        <f t="shared" si="80"/>
        <v>74.22721646480335</v>
      </c>
      <c r="H518" s="87">
        <v>48.08</v>
      </c>
      <c r="I518" s="107">
        <f t="shared" si="81"/>
        <v>48.08</v>
      </c>
      <c r="J518" s="108">
        <f t="shared" si="82"/>
        <v>63.76832987888201</v>
      </c>
      <c r="K518" s="109">
        <v>75.86206896551724</v>
      </c>
      <c r="L518" s="56">
        <v>100</v>
      </c>
      <c r="M518" s="110">
        <f t="shared" si="83"/>
        <v>81.22605363984674</v>
      </c>
      <c r="N518" s="111">
        <v>91.42857142857143</v>
      </c>
      <c r="O518" s="52">
        <v>99.88</v>
      </c>
      <c r="P518" s="57">
        <v>94.62616822429906</v>
      </c>
      <c r="Q518" s="58" t="s">
        <v>1</v>
      </c>
      <c r="R518" s="106">
        <f t="shared" si="84"/>
        <v>95.25201014686249</v>
      </c>
      <c r="S518" s="109">
        <v>98.61111111111111</v>
      </c>
      <c r="T518" s="52">
        <v>68.75</v>
      </c>
      <c r="U518" s="52">
        <v>97.22221666666667</v>
      </c>
      <c r="V518" s="52">
        <v>0</v>
      </c>
      <c r="W518" s="52">
        <v>25</v>
      </c>
      <c r="X518" s="110">
        <f t="shared" si="89"/>
        <v>69.27083194444444</v>
      </c>
      <c r="Y518" s="112">
        <f t="shared" si="85"/>
        <v>81.88868877956304</v>
      </c>
      <c r="Z518" s="46">
        <v>100</v>
      </c>
      <c r="AA518" s="46">
        <v>86.1111111111111</v>
      </c>
      <c r="AB518" s="46">
        <v>100</v>
      </c>
      <c r="AC518" s="46">
        <v>87.2</v>
      </c>
      <c r="AD518" s="46">
        <v>39.325842696629216</v>
      </c>
      <c r="AE518" s="106">
        <f t="shared" si="86"/>
        <v>83.61942883895131</v>
      </c>
      <c r="AF518" s="69">
        <v>47.368421052631575</v>
      </c>
      <c r="AG518" s="69">
        <v>75</v>
      </c>
      <c r="AH518" s="69">
        <v>58.82352941176471</v>
      </c>
      <c r="AI518" s="69">
        <v>45.794392523364486</v>
      </c>
      <c r="AJ518" s="113">
        <v>56.74658574694019</v>
      </c>
      <c r="AK518" s="114">
        <v>56.666666666666664</v>
      </c>
      <c r="AL518" s="106">
        <f t="shared" si="87"/>
        <v>56.666666666666664</v>
      </c>
      <c r="AM518" s="115">
        <v>71.06278491329141</v>
      </c>
      <c r="AN518" s="116">
        <f t="shared" si="88"/>
        <v>75.01684583954534</v>
      </c>
    </row>
    <row r="519" spans="1:40" ht="15">
      <c r="A519" s="15">
        <v>25486</v>
      </c>
      <c r="B519" s="16" t="s">
        <v>11</v>
      </c>
      <c r="C519" s="16" t="s">
        <v>626</v>
      </c>
      <c r="D519" s="17">
        <v>6</v>
      </c>
      <c r="E519" s="105">
        <v>65.13622458879794</v>
      </c>
      <c r="F519" s="45">
        <v>68.46459096459097</v>
      </c>
      <c r="G519" s="106">
        <f t="shared" si="80"/>
        <v>66.24568004739561</v>
      </c>
      <c r="H519" s="87">
        <v>55.578</v>
      </c>
      <c r="I519" s="107">
        <f t="shared" si="81"/>
        <v>55.578</v>
      </c>
      <c r="J519" s="108">
        <f t="shared" si="82"/>
        <v>61.978608028437364</v>
      </c>
      <c r="K519" s="109">
        <v>75.35211267605634</v>
      </c>
      <c r="L519" s="56">
        <v>100</v>
      </c>
      <c r="M519" s="110">
        <f t="shared" si="83"/>
        <v>80.82942097026604</v>
      </c>
      <c r="N519" s="111">
        <v>89.28571428571429</v>
      </c>
      <c r="O519" s="52">
        <v>98.78999999999999</v>
      </c>
      <c r="P519" s="57">
        <v>99.25810230378758</v>
      </c>
      <c r="Q519" s="58" t="s">
        <v>1</v>
      </c>
      <c r="R519" s="106">
        <f t="shared" si="84"/>
        <v>95.71807765137781</v>
      </c>
      <c r="S519" s="109">
        <v>70</v>
      </c>
      <c r="T519" s="52">
        <v>63.4375</v>
      </c>
      <c r="U519" s="52">
        <v>98.61110000000001</v>
      </c>
      <c r="V519" s="52">
        <v>0</v>
      </c>
      <c r="W519" s="52">
        <v>80</v>
      </c>
      <c r="X519" s="110">
        <f t="shared" si="89"/>
        <v>68.01215</v>
      </c>
      <c r="Y519" s="112">
        <f t="shared" si="85"/>
        <v>81.49226439773668</v>
      </c>
      <c r="Z519" s="46">
        <v>50.850574712643684</v>
      </c>
      <c r="AA519" s="46">
        <v>33.333333333333336</v>
      </c>
      <c r="AB519" s="46">
        <v>0</v>
      </c>
      <c r="AC519" s="46">
        <v>48.8</v>
      </c>
      <c r="AD519" s="46">
        <v>100</v>
      </c>
      <c r="AE519" s="106">
        <f t="shared" si="86"/>
        <v>46.86264367816092</v>
      </c>
      <c r="AF519" s="69">
        <v>68.42105263157895</v>
      </c>
      <c r="AG519" s="69">
        <v>75</v>
      </c>
      <c r="AH519" s="69">
        <v>52.94117647058824</v>
      </c>
      <c r="AI519" s="69">
        <v>41.1214953271028</v>
      </c>
      <c r="AJ519" s="113">
        <v>59.370931107317496</v>
      </c>
      <c r="AK519" s="114">
        <v>41.66666666666667</v>
      </c>
      <c r="AL519" s="106">
        <f t="shared" si="87"/>
        <v>41.66666666666667</v>
      </c>
      <c r="AM519" s="115">
        <v>49.15899159030383</v>
      </c>
      <c r="AN519" s="116">
        <f t="shared" si="88"/>
        <v>67.88955128164696</v>
      </c>
    </row>
    <row r="520" spans="1:40" ht="15">
      <c r="A520" s="15">
        <v>25488</v>
      </c>
      <c r="B520" s="16" t="s">
        <v>11</v>
      </c>
      <c r="C520" s="16" t="s">
        <v>627</v>
      </c>
      <c r="D520" s="17">
        <v>6</v>
      </c>
      <c r="E520" s="105">
        <v>78.65780166596863</v>
      </c>
      <c r="F520" s="45">
        <v>96.03276353276355</v>
      </c>
      <c r="G520" s="106">
        <f t="shared" si="80"/>
        <v>84.44945562156693</v>
      </c>
      <c r="H520" s="87">
        <v>49.402</v>
      </c>
      <c r="I520" s="107">
        <f t="shared" si="81"/>
        <v>49.402</v>
      </c>
      <c r="J520" s="108">
        <f t="shared" si="82"/>
        <v>70.43047337294016</v>
      </c>
      <c r="K520" s="109">
        <v>89.17525773195875</v>
      </c>
      <c r="L520" s="56">
        <v>100</v>
      </c>
      <c r="M520" s="110">
        <f t="shared" si="83"/>
        <v>91.58075601374568</v>
      </c>
      <c r="N520" s="111">
        <v>86.984126984127</v>
      </c>
      <c r="O520" s="52">
        <v>99.69</v>
      </c>
      <c r="P520" s="57">
        <v>98.45659163987138</v>
      </c>
      <c r="Q520" s="58" t="s">
        <v>1</v>
      </c>
      <c r="R520" s="106">
        <f t="shared" si="84"/>
        <v>94.98417064161947</v>
      </c>
      <c r="S520" s="109">
        <v>100</v>
      </c>
      <c r="T520" s="52">
        <v>53.958333333333336</v>
      </c>
      <c r="U520" s="52">
        <v>99.53701666666666</v>
      </c>
      <c r="V520" s="52">
        <v>76.30820931349017</v>
      </c>
      <c r="W520" s="52">
        <v>80</v>
      </c>
      <c r="X520" s="110">
        <f t="shared" si="89"/>
        <v>82.91236366418627</v>
      </c>
      <c r="Y520" s="112">
        <f t="shared" si="85"/>
        <v>89.89596314280628</v>
      </c>
      <c r="Z520" s="46">
        <v>84.59770114942529</v>
      </c>
      <c r="AA520" s="46">
        <v>64.58333333333334</v>
      </c>
      <c r="AB520" s="46">
        <v>60</v>
      </c>
      <c r="AC520" s="46">
        <v>44</v>
      </c>
      <c r="AD520" s="46">
        <v>58.139534883720934</v>
      </c>
      <c r="AE520" s="106">
        <f t="shared" si="86"/>
        <v>63.659963078054</v>
      </c>
      <c r="AF520" s="69">
        <v>52.63157894736842</v>
      </c>
      <c r="AG520" s="69">
        <v>75</v>
      </c>
      <c r="AH520" s="69">
        <v>58.82352941176471</v>
      </c>
      <c r="AI520" s="69">
        <v>21.49532710280374</v>
      </c>
      <c r="AJ520" s="113">
        <v>51.98760886548422</v>
      </c>
      <c r="AK520" s="114">
        <v>58.333333333333336</v>
      </c>
      <c r="AL520" s="106">
        <f t="shared" si="87"/>
        <v>58.333333333333336</v>
      </c>
      <c r="AM520" s="115">
        <v>59.48200933909126</v>
      </c>
      <c r="AN520" s="116">
        <f t="shared" si="88"/>
        <v>76.87867904771855</v>
      </c>
    </row>
    <row r="521" spans="1:40" ht="15">
      <c r="A521" s="15">
        <v>25489</v>
      </c>
      <c r="B521" s="16" t="s">
        <v>11</v>
      </c>
      <c r="C521" s="16" t="s">
        <v>628</v>
      </c>
      <c r="D521" s="17">
        <v>6</v>
      </c>
      <c r="E521" s="105">
        <v>90.28572415983007</v>
      </c>
      <c r="F521" s="45">
        <v>75.87962962962963</v>
      </c>
      <c r="G521" s="106">
        <f t="shared" si="80"/>
        <v>85.48369264976324</v>
      </c>
      <c r="H521" s="87">
        <v>33.07</v>
      </c>
      <c r="I521" s="107">
        <f t="shared" si="81"/>
        <v>33.07</v>
      </c>
      <c r="J521" s="108">
        <f t="shared" si="82"/>
        <v>64.51821558985795</v>
      </c>
      <c r="K521" s="109">
        <v>99.14529914529915</v>
      </c>
      <c r="L521" s="56">
        <v>100</v>
      </c>
      <c r="M521" s="110">
        <f t="shared" si="83"/>
        <v>99.335232668566</v>
      </c>
      <c r="N521" s="111">
        <v>60.71428571428572</v>
      </c>
      <c r="O521" s="52">
        <v>99.66000000000001</v>
      </c>
      <c r="P521" s="57">
        <v>97.54224270353302</v>
      </c>
      <c r="Q521" s="58" t="s">
        <v>1</v>
      </c>
      <c r="R521" s="106">
        <f t="shared" si="84"/>
        <v>85.91844352918588</v>
      </c>
      <c r="S521" s="109">
        <v>90.41666666666667</v>
      </c>
      <c r="T521" s="52">
        <v>80.86111111111111</v>
      </c>
      <c r="U521" s="52">
        <v>100</v>
      </c>
      <c r="V521" s="52">
        <v>0</v>
      </c>
      <c r="W521" s="52">
        <v>25</v>
      </c>
      <c r="X521" s="110">
        <f t="shared" si="89"/>
        <v>70.94444444444444</v>
      </c>
      <c r="Y521" s="112">
        <f t="shared" si="85"/>
        <v>85.95680791224545</v>
      </c>
      <c r="Z521" s="46">
        <v>55.241379310344826</v>
      </c>
      <c r="AA521" s="46">
        <v>91.66666666666667</v>
      </c>
      <c r="AB521" s="46">
        <v>0</v>
      </c>
      <c r="AC521" s="46">
        <v>44</v>
      </c>
      <c r="AD521" s="46">
        <v>56.666666666666664</v>
      </c>
      <c r="AE521" s="106">
        <f t="shared" si="86"/>
        <v>49.872844827586206</v>
      </c>
      <c r="AF521" s="69">
        <v>31.57894736842105</v>
      </c>
      <c r="AG521" s="69">
        <v>68.75</v>
      </c>
      <c r="AH521" s="69">
        <v>29.411764705882355</v>
      </c>
      <c r="AI521" s="69">
        <v>44.85981308411215</v>
      </c>
      <c r="AJ521" s="113">
        <v>43.65013128960389</v>
      </c>
      <c r="AK521" s="114">
        <v>46.666666666666664</v>
      </c>
      <c r="AL521" s="106">
        <f t="shared" si="87"/>
        <v>46.666666666666664</v>
      </c>
      <c r="AM521" s="115">
        <v>47.572218918607014</v>
      </c>
      <c r="AN521" s="116">
        <f t="shared" si="88"/>
        <v>70.15371274967642</v>
      </c>
    </row>
    <row r="522" spans="1:40" ht="15">
      <c r="A522" s="15">
        <v>25491</v>
      </c>
      <c r="B522" s="16" t="s">
        <v>11</v>
      </c>
      <c r="C522" s="16" t="s">
        <v>629</v>
      </c>
      <c r="D522" s="17">
        <v>6</v>
      </c>
      <c r="E522" s="105">
        <v>66.74883771161552</v>
      </c>
      <c r="F522" s="45">
        <v>99.02777777777777</v>
      </c>
      <c r="G522" s="106">
        <f t="shared" si="80"/>
        <v>77.50848440033627</v>
      </c>
      <c r="H522" s="87">
        <v>54.67000000000001</v>
      </c>
      <c r="I522" s="107">
        <f t="shared" si="81"/>
        <v>54.67000000000001</v>
      </c>
      <c r="J522" s="108">
        <f t="shared" si="82"/>
        <v>68.37309064020177</v>
      </c>
      <c r="K522" s="109">
        <v>95.36082474226804</v>
      </c>
      <c r="L522" s="56">
        <v>100</v>
      </c>
      <c r="M522" s="110">
        <f t="shared" si="83"/>
        <v>96.39175257731958</v>
      </c>
      <c r="N522" s="111">
        <v>100</v>
      </c>
      <c r="O522" s="52">
        <v>99.63</v>
      </c>
      <c r="P522" s="57">
        <v>96.23233908948194</v>
      </c>
      <c r="Q522" s="58" t="s">
        <v>1</v>
      </c>
      <c r="R522" s="106">
        <f t="shared" si="84"/>
        <v>98.55914170918368</v>
      </c>
      <c r="S522" s="109">
        <v>99.30555555555554</v>
      </c>
      <c r="T522" s="52">
        <v>71.77083333333334</v>
      </c>
      <c r="U522" s="52">
        <v>92.59258333333332</v>
      </c>
      <c r="V522" s="52">
        <v>0</v>
      </c>
      <c r="W522" s="52">
        <v>100</v>
      </c>
      <c r="X522" s="110">
        <f t="shared" si="89"/>
        <v>78.41724305555556</v>
      </c>
      <c r="Y522" s="112">
        <f t="shared" si="85"/>
        <v>91.33347405255161</v>
      </c>
      <c r="Z522" s="46">
        <v>63.747126436781606</v>
      </c>
      <c r="AA522" s="46">
        <v>63.888888888888886</v>
      </c>
      <c r="AB522" s="46">
        <v>60</v>
      </c>
      <c r="AC522" s="46">
        <v>67.2</v>
      </c>
      <c r="AD522" s="46">
        <v>52.74725274725275</v>
      </c>
      <c r="AE522" s="106">
        <f t="shared" si="86"/>
        <v>61.656058165971956</v>
      </c>
      <c r="AF522" s="69">
        <v>78.94736842105263</v>
      </c>
      <c r="AG522" s="69">
        <v>81.25</v>
      </c>
      <c r="AH522" s="69">
        <v>64.70588235294117</v>
      </c>
      <c r="AI522" s="69">
        <v>57.943925233644855</v>
      </c>
      <c r="AJ522" s="113">
        <v>70.71179400190967</v>
      </c>
      <c r="AK522" s="114">
        <v>56.666666666666664</v>
      </c>
      <c r="AL522" s="106">
        <f t="shared" si="87"/>
        <v>56.666666666666664</v>
      </c>
      <c r="AM522" s="115">
        <v>63.07304275569428</v>
      </c>
      <c r="AN522" s="116">
        <f t="shared" si="88"/>
        <v>78.26326798102444</v>
      </c>
    </row>
    <row r="523" spans="1:40" ht="15">
      <c r="A523" s="15">
        <v>25506</v>
      </c>
      <c r="B523" s="16" t="s">
        <v>11</v>
      </c>
      <c r="C523" s="16" t="s">
        <v>630</v>
      </c>
      <c r="D523" s="17">
        <v>6</v>
      </c>
      <c r="E523" s="105">
        <v>39.555553339582374</v>
      </c>
      <c r="F523" s="45">
        <v>81.08363858363859</v>
      </c>
      <c r="G523" s="106">
        <f t="shared" si="80"/>
        <v>53.39824842093444</v>
      </c>
      <c r="H523" s="87">
        <v>0</v>
      </c>
      <c r="I523" s="107">
        <f t="shared" si="81"/>
        <v>0</v>
      </c>
      <c r="J523" s="108">
        <f t="shared" si="82"/>
        <v>32.03894905256067</v>
      </c>
      <c r="K523" s="109">
        <v>90.32258064516128</v>
      </c>
      <c r="L523" s="56">
        <v>100</v>
      </c>
      <c r="M523" s="110">
        <f t="shared" si="83"/>
        <v>92.47311827956989</v>
      </c>
      <c r="N523" s="111">
        <v>78.17142857142856</v>
      </c>
      <c r="O523" s="52">
        <v>99.85</v>
      </c>
      <c r="P523" s="57">
        <v>97.37098344693281</v>
      </c>
      <c r="Q523" s="58" t="s">
        <v>1</v>
      </c>
      <c r="R523" s="106">
        <f t="shared" si="84"/>
        <v>91.74009725361663</v>
      </c>
      <c r="S523" s="109">
        <v>100</v>
      </c>
      <c r="T523" s="52">
        <v>72.30324074074073</v>
      </c>
      <c r="U523" s="52">
        <v>100</v>
      </c>
      <c r="V523" s="52">
        <v>0</v>
      </c>
      <c r="W523" s="52">
        <v>15</v>
      </c>
      <c r="X523" s="110">
        <f t="shared" si="89"/>
        <v>69.95081018518519</v>
      </c>
      <c r="Y523" s="112">
        <f t="shared" si="85"/>
        <v>85.03141296106175</v>
      </c>
      <c r="Z523" s="46">
        <v>0</v>
      </c>
      <c r="AA523" s="46">
        <v>0</v>
      </c>
      <c r="AB523" s="46">
        <v>40</v>
      </c>
      <c r="AC523" s="46">
        <v>51.2</v>
      </c>
      <c r="AD523" s="46">
        <v>19.78021978021978</v>
      </c>
      <c r="AE523" s="106">
        <f t="shared" si="86"/>
        <v>20.80879120879121</v>
      </c>
      <c r="AF523" s="69">
        <v>26.31578947368421</v>
      </c>
      <c r="AG523" s="69">
        <v>81.25</v>
      </c>
      <c r="AH523" s="69">
        <v>58.82352941176471</v>
      </c>
      <c r="AI523" s="69">
        <v>49.532710280373834</v>
      </c>
      <c r="AJ523" s="113">
        <v>53.98050729145569</v>
      </c>
      <c r="AK523" s="114">
        <v>46.666666666666664</v>
      </c>
      <c r="AL523" s="106">
        <f t="shared" si="87"/>
        <v>46.666666666666664</v>
      </c>
      <c r="AM523" s="115">
        <v>34.826157255743496</v>
      </c>
      <c r="AN523" s="116">
        <f t="shared" si="88"/>
        <v>59.37134346776605</v>
      </c>
    </row>
    <row r="524" spans="1:40" ht="15">
      <c r="A524" s="15">
        <v>25513</v>
      </c>
      <c r="B524" s="16" t="s">
        <v>11</v>
      </c>
      <c r="C524" s="16" t="s">
        <v>631</v>
      </c>
      <c r="D524" s="17">
        <v>6</v>
      </c>
      <c r="E524" s="105">
        <v>54.49098836877491</v>
      </c>
      <c r="F524" s="45">
        <v>87.49694749694748</v>
      </c>
      <c r="G524" s="106">
        <f t="shared" si="80"/>
        <v>65.49297474483242</v>
      </c>
      <c r="H524" s="87">
        <v>76.108</v>
      </c>
      <c r="I524" s="107">
        <f t="shared" si="81"/>
        <v>76.108</v>
      </c>
      <c r="J524" s="108">
        <f t="shared" si="82"/>
        <v>69.73898484689946</v>
      </c>
      <c r="K524" s="109">
        <v>87.5</v>
      </c>
      <c r="L524" s="56">
        <v>100</v>
      </c>
      <c r="M524" s="110">
        <f t="shared" si="83"/>
        <v>90.27777777777777</v>
      </c>
      <c r="N524" s="111">
        <v>84.12698412698413</v>
      </c>
      <c r="O524" s="52">
        <v>99.3</v>
      </c>
      <c r="P524" s="57">
        <v>98.71895940086716</v>
      </c>
      <c r="Q524" s="58" t="s">
        <v>1</v>
      </c>
      <c r="R524" s="106">
        <f t="shared" si="84"/>
        <v>93.98986743771546</v>
      </c>
      <c r="S524" s="109">
        <v>100</v>
      </c>
      <c r="T524" s="52">
        <v>88.484375</v>
      </c>
      <c r="U524" s="52">
        <v>98.61110000000001</v>
      </c>
      <c r="V524" s="52">
        <v>81.44557073600704</v>
      </c>
      <c r="W524" s="52">
        <v>100</v>
      </c>
      <c r="X524" s="110">
        <f t="shared" si="89"/>
        <v>94.45456509200089</v>
      </c>
      <c r="Y524" s="112">
        <f t="shared" si="85"/>
        <v>92.80221840950924</v>
      </c>
      <c r="Z524" s="46">
        <v>56.068965517241374</v>
      </c>
      <c r="AA524" s="46">
        <v>63.888888888888886</v>
      </c>
      <c r="AB524" s="46">
        <v>0</v>
      </c>
      <c r="AC524" s="46">
        <v>60.8</v>
      </c>
      <c r="AD524" s="46">
        <v>100</v>
      </c>
      <c r="AE524" s="106">
        <f t="shared" si="86"/>
        <v>56.14640804597701</v>
      </c>
      <c r="AF524" s="69">
        <v>78.94736842105263</v>
      </c>
      <c r="AG524" s="69">
        <v>87.5</v>
      </c>
      <c r="AH524" s="69">
        <v>58.82352941176471</v>
      </c>
      <c r="AI524" s="69">
        <v>32.71028037383177</v>
      </c>
      <c r="AJ524" s="113">
        <v>64.49529455166228</v>
      </c>
      <c r="AK524" s="114">
        <v>38.333333333333336</v>
      </c>
      <c r="AL524" s="106">
        <f t="shared" si="87"/>
        <v>38.333333333333336</v>
      </c>
      <c r="AM524" s="115">
        <v>54.810162838297686</v>
      </c>
      <c r="AN524" s="116">
        <f t="shared" si="88"/>
        <v>76.79195502562382</v>
      </c>
    </row>
    <row r="525" spans="1:40" ht="15">
      <c r="A525" s="15">
        <v>25518</v>
      </c>
      <c r="B525" s="16" t="s">
        <v>11</v>
      </c>
      <c r="C525" s="16" t="s">
        <v>632</v>
      </c>
      <c r="D525" s="17">
        <v>6</v>
      </c>
      <c r="E525" s="105">
        <v>73.50877026784468</v>
      </c>
      <c r="F525" s="45">
        <v>80.56980056980058</v>
      </c>
      <c r="G525" s="106">
        <f t="shared" si="80"/>
        <v>75.86244703516331</v>
      </c>
      <c r="H525" s="87">
        <v>27.566000000000003</v>
      </c>
      <c r="I525" s="107">
        <f t="shared" si="81"/>
        <v>27.566000000000003</v>
      </c>
      <c r="J525" s="108">
        <f t="shared" si="82"/>
        <v>56.54386822109799</v>
      </c>
      <c r="K525" s="109">
        <v>80.64516129032258</v>
      </c>
      <c r="L525" s="56">
        <v>100</v>
      </c>
      <c r="M525" s="110">
        <f t="shared" si="83"/>
        <v>84.94623655913978</v>
      </c>
      <c r="N525" s="111">
        <v>99.25925925925925</v>
      </c>
      <c r="O525" s="52">
        <v>98.04</v>
      </c>
      <c r="P525" s="57">
        <v>99.43502824858757</v>
      </c>
      <c r="Q525" s="58" t="s">
        <v>1</v>
      </c>
      <c r="R525" s="106">
        <f t="shared" si="84"/>
        <v>98.84960952605147</v>
      </c>
      <c r="S525" s="109">
        <v>73.75</v>
      </c>
      <c r="T525" s="52">
        <v>64.89583333333333</v>
      </c>
      <c r="U525" s="52">
        <v>100</v>
      </c>
      <c r="V525" s="52">
        <v>0</v>
      </c>
      <c r="W525" s="52">
        <v>100</v>
      </c>
      <c r="X525" s="110">
        <f t="shared" si="89"/>
        <v>72.16145833333333</v>
      </c>
      <c r="Y525" s="112">
        <f t="shared" si="85"/>
        <v>85.30418687629346</v>
      </c>
      <c r="Z525" s="46">
        <v>64.04597701149426</v>
      </c>
      <c r="AA525" s="46">
        <v>58.33333333333334</v>
      </c>
      <c r="AB525" s="46">
        <v>0</v>
      </c>
      <c r="AC525" s="46">
        <v>71.2</v>
      </c>
      <c r="AD525" s="46">
        <v>72.04301075268818</v>
      </c>
      <c r="AE525" s="106">
        <f t="shared" si="86"/>
        <v>53.8070587690026</v>
      </c>
      <c r="AF525" s="69">
        <v>68.42105263157895</v>
      </c>
      <c r="AG525" s="69">
        <v>75</v>
      </c>
      <c r="AH525" s="69">
        <v>47.05882352941176</v>
      </c>
      <c r="AI525" s="69">
        <v>34.57943925233645</v>
      </c>
      <c r="AJ525" s="113">
        <v>56.26482885333179</v>
      </c>
      <c r="AK525" s="114">
        <v>40</v>
      </c>
      <c r="AL525" s="106">
        <f t="shared" si="87"/>
        <v>40</v>
      </c>
      <c r="AM525" s="115">
        <v>51.701052371023195</v>
      </c>
      <c r="AN525" s="116">
        <f t="shared" si="88"/>
        <v>69.47118279367328</v>
      </c>
    </row>
    <row r="526" spans="1:40" ht="15">
      <c r="A526" s="15">
        <v>25524</v>
      </c>
      <c r="B526" s="16" t="s">
        <v>11</v>
      </c>
      <c r="C526" s="16" t="s">
        <v>633</v>
      </c>
      <c r="D526" s="17">
        <v>6</v>
      </c>
      <c r="E526" s="105">
        <v>81.43460275356829</v>
      </c>
      <c r="F526" s="45">
        <v>93.70573870573871</v>
      </c>
      <c r="G526" s="106">
        <f t="shared" si="80"/>
        <v>85.52498140429176</v>
      </c>
      <c r="H526" s="87">
        <v>35.14600000000001</v>
      </c>
      <c r="I526" s="107">
        <f t="shared" si="81"/>
        <v>35.14600000000001</v>
      </c>
      <c r="J526" s="108">
        <f t="shared" si="82"/>
        <v>65.37338884257505</v>
      </c>
      <c r="K526" s="109">
        <v>51.63398692810457</v>
      </c>
      <c r="L526" s="56">
        <v>100</v>
      </c>
      <c r="M526" s="110">
        <f t="shared" si="83"/>
        <v>62.38198983297022</v>
      </c>
      <c r="N526" s="111">
        <v>91.42857142857143</v>
      </c>
      <c r="O526" s="52">
        <v>99.35</v>
      </c>
      <c r="P526" s="57">
        <v>99.89637305699482</v>
      </c>
      <c r="Q526" s="58" t="s">
        <v>1</v>
      </c>
      <c r="R526" s="106">
        <f t="shared" si="84"/>
        <v>96.83109088175425</v>
      </c>
      <c r="S526" s="109">
        <v>99.30555555555554</v>
      </c>
      <c r="T526" s="52">
        <v>60.763888888888886</v>
      </c>
      <c r="U526" s="52">
        <v>97.22221666666667</v>
      </c>
      <c r="V526" s="52">
        <v>0</v>
      </c>
      <c r="W526" s="52">
        <v>80</v>
      </c>
      <c r="X526" s="110">
        <f t="shared" si="89"/>
        <v>74.32291527777778</v>
      </c>
      <c r="Y526" s="112">
        <f t="shared" si="85"/>
        <v>77.22679831091953</v>
      </c>
      <c r="Z526" s="46">
        <v>43.264367816091955</v>
      </c>
      <c r="AA526" s="46">
        <v>61.111111111111114</v>
      </c>
      <c r="AB526" s="46">
        <v>0</v>
      </c>
      <c r="AC526" s="46">
        <v>56.8</v>
      </c>
      <c r="AD526" s="46">
        <v>41.57303370786517</v>
      </c>
      <c r="AE526" s="106">
        <f t="shared" si="86"/>
        <v>40.719369107581045</v>
      </c>
      <c r="AF526" s="69">
        <v>63.1578947368421</v>
      </c>
      <c r="AG526" s="69">
        <v>75</v>
      </c>
      <c r="AH526" s="69">
        <v>64.70588235294117</v>
      </c>
      <c r="AI526" s="69">
        <v>0.9345794392523363</v>
      </c>
      <c r="AJ526" s="113">
        <v>50.94958913225891</v>
      </c>
      <c r="AK526" s="114">
        <v>41.66666666666667</v>
      </c>
      <c r="AL526" s="106">
        <f t="shared" si="87"/>
        <v>41.66666666666667</v>
      </c>
      <c r="AM526" s="115">
        <v>43.6368872926456</v>
      </c>
      <c r="AN526" s="116">
        <f t="shared" si="88"/>
        <v>64.77914311176846</v>
      </c>
    </row>
    <row r="527" spans="1:40" ht="15">
      <c r="A527" s="15">
        <v>25530</v>
      </c>
      <c r="B527" s="16" t="s">
        <v>11</v>
      </c>
      <c r="C527" s="16" t="s">
        <v>634</v>
      </c>
      <c r="D527" s="17">
        <v>6</v>
      </c>
      <c r="E527" s="105">
        <v>50.87670501889075</v>
      </c>
      <c r="F527" s="45">
        <v>90.67612942612942</v>
      </c>
      <c r="G527" s="106">
        <f t="shared" si="80"/>
        <v>64.14317982130365</v>
      </c>
      <c r="H527" s="87">
        <v>0</v>
      </c>
      <c r="I527" s="107">
        <f t="shared" si="81"/>
        <v>0</v>
      </c>
      <c r="J527" s="108">
        <f t="shared" si="82"/>
        <v>38.48590789278219</v>
      </c>
      <c r="K527" s="109">
        <v>88.42592592592592</v>
      </c>
      <c r="L527" s="56">
        <v>100</v>
      </c>
      <c r="M527" s="110">
        <f t="shared" si="83"/>
        <v>90.99794238683128</v>
      </c>
      <c r="N527" s="111">
        <v>97.14285714285714</v>
      </c>
      <c r="O527" s="52">
        <v>97.17999999999999</v>
      </c>
      <c r="P527" s="57">
        <v>97.97178130511463</v>
      </c>
      <c r="Q527" s="58" t="s">
        <v>1</v>
      </c>
      <c r="R527" s="106">
        <f t="shared" si="84"/>
        <v>97.3706514329806</v>
      </c>
      <c r="S527" s="109">
        <v>99.16666666666667</v>
      </c>
      <c r="T527" s="52">
        <v>70.17361111111111</v>
      </c>
      <c r="U527" s="52">
        <v>98.61110000000001</v>
      </c>
      <c r="V527" s="52">
        <v>0</v>
      </c>
      <c r="W527" s="52">
        <v>15</v>
      </c>
      <c r="X527" s="110">
        <f t="shared" si="89"/>
        <v>68.86284444444445</v>
      </c>
      <c r="Y527" s="112">
        <f t="shared" si="85"/>
        <v>85.95397794003527</v>
      </c>
      <c r="Z527" s="46">
        <v>46.57471264367816</v>
      </c>
      <c r="AA527" s="46">
        <v>65.97222222222221</v>
      </c>
      <c r="AB527" s="46">
        <v>0</v>
      </c>
      <c r="AC527" s="46">
        <v>45.6</v>
      </c>
      <c r="AD527" s="46">
        <v>6.666666666666667</v>
      </c>
      <c r="AE527" s="106">
        <f t="shared" si="86"/>
        <v>33.813469827586204</v>
      </c>
      <c r="AF527" s="69">
        <v>52.63157894736842</v>
      </c>
      <c r="AG527" s="69">
        <v>75</v>
      </c>
      <c r="AH527" s="69">
        <v>52.94117647058824</v>
      </c>
      <c r="AI527" s="69">
        <v>43.925233644859816</v>
      </c>
      <c r="AJ527" s="113">
        <v>56.124497265704115</v>
      </c>
      <c r="AK527" s="114">
        <v>51.66666666666667</v>
      </c>
      <c r="AL527" s="106">
        <f t="shared" si="87"/>
        <v>51.66666666666667</v>
      </c>
      <c r="AM527" s="115">
        <v>43.33371651223374</v>
      </c>
      <c r="AN527" s="116">
        <f t="shared" si="88"/>
        <v>63.674285502244196</v>
      </c>
    </row>
    <row r="528" spans="1:40" ht="15">
      <c r="A528" s="15">
        <v>25535</v>
      </c>
      <c r="B528" s="16" t="s">
        <v>11</v>
      </c>
      <c r="C528" s="16" t="s">
        <v>635</v>
      </c>
      <c r="D528" s="17">
        <v>6</v>
      </c>
      <c r="E528" s="105">
        <v>71.5953178702725</v>
      </c>
      <c r="F528" s="45">
        <v>81.99074074074075</v>
      </c>
      <c r="G528" s="106">
        <f t="shared" si="80"/>
        <v>75.06045882709523</v>
      </c>
      <c r="H528" s="87">
        <v>36.344</v>
      </c>
      <c r="I528" s="107">
        <f t="shared" si="81"/>
        <v>36.344</v>
      </c>
      <c r="J528" s="108">
        <f t="shared" si="82"/>
        <v>59.57387529625714</v>
      </c>
      <c r="K528" s="109">
        <v>85.77777777777777</v>
      </c>
      <c r="L528" s="56">
        <v>100</v>
      </c>
      <c r="M528" s="110">
        <f t="shared" si="83"/>
        <v>88.93827160493828</v>
      </c>
      <c r="N528" s="111">
        <v>98.57142857142857</v>
      </c>
      <c r="O528" s="52">
        <v>99.58</v>
      </c>
      <c r="P528" s="57">
        <v>99.3367722918202</v>
      </c>
      <c r="Q528" s="58" t="s">
        <v>1</v>
      </c>
      <c r="R528" s="106">
        <f t="shared" si="84"/>
        <v>99.10075691256975</v>
      </c>
      <c r="S528" s="109">
        <v>97.22222222222221</v>
      </c>
      <c r="T528" s="52">
        <v>84.375</v>
      </c>
      <c r="U528" s="52">
        <v>100</v>
      </c>
      <c r="V528" s="52">
        <v>0</v>
      </c>
      <c r="W528" s="52">
        <v>45</v>
      </c>
      <c r="X528" s="110">
        <f t="shared" si="89"/>
        <v>76.02430555555556</v>
      </c>
      <c r="Y528" s="112">
        <f t="shared" si="85"/>
        <v>88.05779776757788</v>
      </c>
      <c r="Z528" s="46">
        <v>97.17241379310344</v>
      </c>
      <c r="AA528" s="46">
        <v>44.44444444444445</v>
      </c>
      <c r="AB528" s="46">
        <v>0</v>
      </c>
      <c r="AC528" s="46">
        <v>44.800000000000004</v>
      </c>
      <c r="AD528" s="46">
        <v>28.08988764044944</v>
      </c>
      <c r="AE528" s="106">
        <f t="shared" si="86"/>
        <v>46.29329071419346</v>
      </c>
      <c r="AF528" s="69">
        <v>89.47368421052632</v>
      </c>
      <c r="AG528" s="69">
        <v>81.25</v>
      </c>
      <c r="AH528" s="69">
        <v>52.94117647058824</v>
      </c>
      <c r="AI528" s="69">
        <v>47.66355140186916</v>
      </c>
      <c r="AJ528" s="113">
        <v>67.83210302074592</v>
      </c>
      <c r="AK528" s="114">
        <v>53.333333333333336</v>
      </c>
      <c r="AL528" s="106">
        <f t="shared" si="87"/>
        <v>53.333333333333336</v>
      </c>
      <c r="AM528" s="115">
        <v>53.44498251976876</v>
      </c>
      <c r="AN528" s="116">
        <f t="shared" si="88"/>
        <v>71.97716869897098</v>
      </c>
    </row>
    <row r="529" spans="1:40" ht="15">
      <c r="A529" s="15">
        <v>25572</v>
      </c>
      <c r="B529" s="16" t="s">
        <v>11</v>
      </c>
      <c r="C529" s="16" t="s">
        <v>636</v>
      </c>
      <c r="D529" s="17">
        <v>6</v>
      </c>
      <c r="E529" s="105">
        <v>32.833162118047234</v>
      </c>
      <c r="F529" s="45">
        <v>78.65384615384616</v>
      </c>
      <c r="G529" s="106">
        <f t="shared" si="80"/>
        <v>48.10672346331354</v>
      </c>
      <c r="H529" s="87">
        <v>0</v>
      </c>
      <c r="I529" s="107">
        <f t="shared" si="81"/>
        <v>0</v>
      </c>
      <c r="J529" s="108">
        <f t="shared" si="82"/>
        <v>28.864034077988123</v>
      </c>
      <c r="K529" s="109">
        <v>92.96482412060301</v>
      </c>
      <c r="L529" s="56">
        <v>100</v>
      </c>
      <c r="M529" s="110">
        <f t="shared" si="83"/>
        <v>94.52819653824679</v>
      </c>
      <c r="N529" s="111">
        <v>84.12698412698413</v>
      </c>
      <c r="O529" s="52">
        <v>99.55</v>
      </c>
      <c r="P529" s="57">
        <v>96.23624782860452</v>
      </c>
      <c r="Q529" s="58" t="s">
        <v>1</v>
      </c>
      <c r="R529" s="106">
        <f t="shared" si="84"/>
        <v>93.24609539520546</v>
      </c>
      <c r="S529" s="109">
        <v>99.30555555555554</v>
      </c>
      <c r="T529" s="52">
        <v>63.81944444444444</v>
      </c>
      <c r="U529" s="52">
        <v>78.70368333333333</v>
      </c>
      <c r="V529" s="52">
        <v>0</v>
      </c>
      <c r="W529" s="52">
        <v>80</v>
      </c>
      <c r="X529" s="110">
        <f t="shared" si="89"/>
        <v>70.45717083333334</v>
      </c>
      <c r="Y529" s="112">
        <f t="shared" si="85"/>
        <v>86.41519594690126</v>
      </c>
      <c r="Z529" s="46">
        <v>8.045977011494253</v>
      </c>
      <c r="AA529" s="46">
        <v>22.222222222222225</v>
      </c>
      <c r="AB529" s="46">
        <v>0</v>
      </c>
      <c r="AC529" s="46">
        <v>34.4</v>
      </c>
      <c r="AD529" s="46">
        <v>16.666666666666664</v>
      </c>
      <c r="AE529" s="106">
        <f t="shared" si="86"/>
        <v>15.75316091954023</v>
      </c>
      <c r="AF529" s="69">
        <v>47.368421052631575</v>
      </c>
      <c r="AG529" s="69">
        <v>31.25</v>
      </c>
      <c r="AH529" s="69">
        <v>47.05882352941176</v>
      </c>
      <c r="AI529" s="69">
        <v>24.299065420560748</v>
      </c>
      <c r="AJ529" s="113">
        <v>37.49407750065102</v>
      </c>
      <c r="AK529" s="114">
        <v>28.333333333333332</v>
      </c>
      <c r="AL529" s="106">
        <f t="shared" si="87"/>
        <v>28.333333333333332</v>
      </c>
      <c r="AM529" s="115">
        <v>24.06677315726173</v>
      </c>
      <c r="AN529" s="116">
        <f t="shared" si="88"/>
        <v>56.20043673622678</v>
      </c>
    </row>
    <row r="530" spans="1:40" ht="15">
      <c r="A530" s="15">
        <v>25580</v>
      </c>
      <c r="B530" s="16" t="s">
        <v>11</v>
      </c>
      <c r="C530" s="16" t="s">
        <v>637</v>
      </c>
      <c r="D530" s="17">
        <v>6</v>
      </c>
      <c r="E530" s="105">
        <v>45.053585900339655</v>
      </c>
      <c r="F530" s="45">
        <v>83.92195767195767</v>
      </c>
      <c r="G530" s="106">
        <f t="shared" si="80"/>
        <v>58.00970982421232</v>
      </c>
      <c r="H530" s="87">
        <v>55.412</v>
      </c>
      <c r="I530" s="107">
        <f t="shared" si="81"/>
        <v>55.412</v>
      </c>
      <c r="J530" s="108">
        <f t="shared" si="82"/>
        <v>56.970625894527394</v>
      </c>
      <c r="K530" s="109">
        <v>90.83969465648855</v>
      </c>
      <c r="L530" s="56">
        <v>100</v>
      </c>
      <c r="M530" s="110">
        <f t="shared" si="83"/>
        <v>92.87531806615775</v>
      </c>
      <c r="N530" s="111">
        <v>64.28571428571429</v>
      </c>
      <c r="O530" s="52">
        <v>98.93</v>
      </c>
      <c r="P530" s="57">
        <v>95.66003616636529</v>
      </c>
      <c r="Q530" s="58" t="s">
        <v>1</v>
      </c>
      <c r="R530" s="106">
        <f t="shared" si="84"/>
        <v>86.23798436934901</v>
      </c>
      <c r="S530" s="109">
        <v>74.86111111111113</v>
      </c>
      <c r="T530" s="52">
        <v>69.44097222222223</v>
      </c>
      <c r="U530" s="52">
        <v>100</v>
      </c>
      <c r="V530" s="52">
        <v>0</v>
      </c>
      <c r="W530" s="52">
        <v>0</v>
      </c>
      <c r="X530" s="110">
        <f t="shared" si="89"/>
        <v>61.07552083333334</v>
      </c>
      <c r="Y530" s="112">
        <f t="shared" si="85"/>
        <v>80.57543616867514</v>
      </c>
      <c r="Z530" s="46">
        <v>12.321839080459773</v>
      </c>
      <c r="AA530" s="46">
        <v>11.111111111111112</v>
      </c>
      <c r="AB530" s="46">
        <v>0</v>
      </c>
      <c r="AC530" s="46">
        <v>56.8</v>
      </c>
      <c r="AD530" s="46">
        <v>40.21739130434783</v>
      </c>
      <c r="AE530" s="106">
        <f t="shared" si="86"/>
        <v>23.354553973013495</v>
      </c>
      <c r="AF530" s="69">
        <v>15.789473684210526</v>
      </c>
      <c r="AG530" s="69">
        <v>6.25</v>
      </c>
      <c r="AH530" s="69">
        <v>5.88235294117647</v>
      </c>
      <c r="AI530" s="69">
        <v>25.233644859813083</v>
      </c>
      <c r="AJ530" s="113">
        <v>13.28886787130002</v>
      </c>
      <c r="AK530" s="114">
        <v>36.666666666666664</v>
      </c>
      <c r="AL530" s="106">
        <f t="shared" si="87"/>
        <v>36.666666666666664</v>
      </c>
      <c r="AM530" s="115">
        <v>23.332793551287203</v>
      </c>
      <c r="AN530" s="116">
        <f t="shared" si="88"/>
        <v>58.68168132862921</v>
      </c>
    </row>
    <row r="531" spans="1:40" ht="15">
      <c r="A531" s="15">
        <v>25592</v>
      </c>
      <c r="B531" s="16" t="s">
        <v>11</v>
      </c>
      <c r="C531" s="16" t="s">
        <v>638</v>
      </c>
      <c r="D531" s="17">
        <v>6</v>
      </c>
      <c r="E531" s="105">
        <v>79.49290500787778</v>
      </c>
      <c r="F531" s="45">
        <v>80.47720797720798</v>
      </c>
      <c r="G531" s="106">
        <f t="shared" si="80"/>
        <v>79.82100599765451</v>
      </c>
      <c r="H531" s="87">
        <v>56.168000000000006</v>
      </c>
      <c r="I531" s="107">
        <f t="shared" si="81"/>
        <v>56.168000000000006</v>
      </c>
      <c r="J531" s="108">
        <f t="shared" si="82"/>
        <v>70.35980359859272</v>
      </c>
      <c r="K531" s="109">
        <v>87.68472906403942</v>
      </c>
      <c r="L531" s="56">
        <v>100</v>
      </c>
      <c r="M531" s="110">
        <f t="shared" si="83"/>
        <v>90.42145593869733</v>
      </c>
      <c r="N531" s="111">
        <v>91.32275132275133</v>
      </c>
      <c r="O531" s="52">
        <v>99.49</v>
      </c>
      <c r="P531" s="57">
        <v>98.18621523579202</v>
      </c>
      <c r="Q531" s="58" t="s">
        <v>1</v>
      </c>
      <c r="R531" s="106">
        <f t="shared" si="84"/>
        <v>96.27278073481475</v>
      </c>
      <c r="S531" s="109">
        <v>96.52777777777779</v>
      </c>
      <c r="T531" s="52">
        <v>60</v>
      </c>
      <c r="U531" s="52">
        <v>97.22221666666667</v>
      </c>
      <c r="V531" s="52">
        <v>0</v>
      </c>
      <c r="W531" s="52">
        <v>80</v>
      </c>
      <c r="X531" s="110">
        <f t="shared" si="89"/>
        <v>73.43749861111111</v>
      </c>
      <c r="Y531" s="112">
        <f t="shared" si="85"/>
        <v>86.85901352862732</v>
      </c>
      <c r="Z531" s="46">
        <v>98.9655172413793</v>
      </c>
      <c r="AA531" s="46">
        <v>88.8888888888889</v>
      </c>
      <c r="AB531" s="46">
        <v>60</v>
      </c>
      <c r="AC531" s="46">
        <v>80</v>
      </c>
      <c r="AD531" s="46">
        <v>65.55555555555556</v>
      </c>
      <c r="AE531" s="106">
        <f t="shared" si="86"/>
        <v>79.94971264367817</v>
      </c>
      <c r="AF531" s="69">
        <v>36.84210526315789</v>
      </c>
      <c r="AG531" s="69">
        <v>75</v>
      </c>
      <c r="AH531" s="69">
        <v>29.411764705882355</v>
      </c>
      <c r="AI531" s="69">
        <v>0.9345794392523363</v>
      </c>
      <c r="AJ531" s="113">
        <v>35.54711235207314</v>
      </c>
      <c r="AK531" s="114">
        <v>51.66666666666667</v>
      </c>
      <c r="AL531" s="106">
        <f t="shared" si="87"/>
        <v>51.66666666666667</v>
      </c>
      <c r="AM531" s="115">
        <v>62.452410037181195</v>
      </c>
      <c r="AN531" s="116">
        <f t="shared" si="88"/>
        <v>76.23719049518657</v>
      </c>
    </row>
    <row r="532" spans="1:40" ht="15">
      <c r="A532" s="15">
        <v>25594</v>
      </c>
      <c r="B532" s="16" t="s">
        <v>11</v>
      </c>
      <c r="C532" s="16" t="s">
        <v>639</v>
      </c>
      <c r="D532" s="17">
        <v>6</v>
      </c>
      <c r="E532" s="105">
        <v>49.20283799684888</v>
      </c>
      <c r="F532" s="45">
        <v>72.0156695156695</v>
      </c>
      <c r="G532" s="106">
        <f t="shared" si="80"/>
        <v>56.80711516978908</v>
      </c>
      <c r="H532" s="87">
        <v>0</v>
      </c>
      <c r="I532" s="107">
        <f t="shared" si="81"/>
        <v>0</v>
      </c>
      <c r="J532" s="108">
        <f t="shared" si="82"/>
        <v>34.084269101873446</v>
      </c>
      <c r="K532" s="109">
        <v>38.33333333333333</v>
      </c>
      <c r="L532" s="56">
        <v>100</v>
      </c>
      <c r="M532" s="110">
        <f t="shared" si="83"/>
        <v>52.03703703703704</v>
      </c>
      <c r="N532" s="111">
        <v>89.73544973544975</v>
      </c>
      <c r="O532" s="52">
        <v>99.46</v>
      </c>
      <c r="P532" s="57">
        <v>99.38692098092643</v>
      </c>
      <c r="Q532" s="58" t="s">
        <v>1</v>
      </c>
      <c r="R532" s="106">
        <f t="shared" si="84"/>
        <v>96.13400224489283</v>
      </c>
      <c r="S532" s="109">
        <v>99.30555555555554</v>
      </c>
      <c r="T532" s="52">
        <v>79.46759259259258</v>
      </c>
      <c r="U532" s="52">
        <v>100</v>
      </c>
      <c r="V532" s="52">
        <v>0</v>
      </c>
      <c r="W532" s="52">
        <v>15</v>
      </c>
      <c r="X532" s="110">
        <f t="shared" si="89"/>
        <v>71.56828703703704</v>
      </c>
      <c r="Y532" s="112">
        <f t="shared" si="85"/>
        <v>72.3980659035509</v>
      </c>
      <c r="Z532" s="46">
        <v>41.14942528735632</v>
      </c>
      <c r="AA532" s="46">
        <v>22.222222222222225</v>
      </c>
      <c r="AB532" s="46">
        <v>100</v>
      </c>
      <c r="AC532" s="46">
        <v>76.8</v>
      </c>
      <c r="AD532" s="46">
        <v>5.555555555555555</v>
      </c>
      <c r="AE532" s="106">
        <f t="shared" si="86"/>
        <v>48.64568965517241</v>
      </c>
      <c r="AF532" s="69">
        <v>73.68421052631578</v>
      </c>
      <c r="AG532" s="69">
        <v>81.25</v>
      </c>
      <c r="AH532" s="69">
        <v>82.35294117647058</v>
      </c>
      <c r="AI532" s="69">
        <v>69.1588785046729</v>
      </c>
      <c r="AJ532" s="113">
        <v>76.61150755186482</v>
      </c>
      <c r="AK532" s="114">
        <v>51.66666666666667</v>
      </c>
      <c r="AL532" s="106">
        <f t="shared" si="87"/>
        <v>51.66666666666667</v>
      </c>
      <c r="AM532" s="115">
        <v>56.70743649658924</v>
      </c>
      <c r="AN532" s="116">
        <f t="shared" si="88"/>
        <v>60.02811772112691</v>
      </c>
    </row>
    <row r="533" spans="1:40" ht="15">
      <c r="A533" s="15">
        <v>25596</v>
      </c>
      <c r="B533" s="16" t="s">
        <v>11</v>
      </c>
      <c r="C533" s="16" t="s">
        <v>640</v>
      </c>
      <c r="D533" s="17">
        <v>6</v>
      </c>
      <c r="E533" s="105">
        <v>44.95361818665074</v>
      </c>
      <c r="F533" s="45">
        <v>93.10846560846562</v>
      </c>
      <c r="G533" s="106">
        <f t="shared" si="80"/>
        <v>61.00523399392237</v>
      </c>
      <c r="H533" s="87">
        <v>0</v>
      </c>
      <c r="I533" s="107">
        <f t="shared" si="81"/>
        <v>0</v>
      </c>
      <c r="J533" s="108">
        <f t="shared" si="82"/>
        <v>36.60314039635342</v>
      </c>
      <c r="K533" s="109">
        <v>67.10526315789474</v>
      </c>
      <c r="L533" s="56">
        <v>100</v>
      </c>
      <c r="M533" s="110">
        <f t="shared" si="83"/>
        <v>74.41520467836258</v>
      </c>
      <c r="N533" s="111">
        <v>96.29629629629629</v>
      </c>
      <c r="O533" s="52">
        <v>99.93</v>
      </c>
      <c r="P533" s="57">
        <v>96.2909090909091</v>
      </c>
      <c r="Q533" s="58" t="s">
        <v>1</v>
      </c>
      <c r="R533" s="106">
        <f t="shared" si="84"/>
        <v>97.44479404461279</v>
      </c>
      <c r="S533" s="109">
        <v>93.75</v>
      </c>
      <c r="T533" s="52">
        <v>62.45370370370371</v>
      </c>
      <c r="U533" s="52">
        <v>100</v>
      </c>
      <c r="V533" s="52">
        <v>0</v>
      </c>
      <c r="W533" s="52">
        <v>25</v>
      </c>
      <c r="X533" s="110">
        <f t="shared" si="89"/>
        <v>67.17592592592592</v>
      </c>
      <c r="Y533" s="112">
        <f t="shared" si="85"/>
        <v>79.46810407478291</v>
      </c>
      <c r="Z533" s="46">
        <v>49.42528735632184</v>
      </c>
      <c r="AA533" s="46">
        <v>91.66666666666667</v>
      </c>
      <c r="AB533" s="46">
        <v>0</v>
      </c>
      <c r="AC533" s="46">
        <v>48.8</v>
      </c>
      <c r="AD533" s="46">
        <v>40.44943820224719</v>
      </c>
      <c r="AE533" s="106">
        <f t="shared" si="86"/>
        <v>46.2780915020018</v>
      </c>
      <c r="AF533" s="69">
        <v>52.63157894736842</v>
      </c>
      <c r="AG533" s="69">
        <v>62.5</v>
      </c>
      <c r="AH533" s="69">
        <v>35.294117647058826</v>
      </c>
      <c r="AI533" s="69">
        <v>39.25233644859813</v>
      </c>
      <c r="AJ533" s="113">
        <v>47.41950826075634</v>
      </c>
      <c r="AK533" s="114">
        <v>56.666666666666664</v>
      </c>
      <c r="AL533" s="106">
        <f t="shared" si="87"/>
        <v>56.666666666666664</v>
      </c>
      <c r="AM533" s="115">
        <v>48.66018433726932</v>
      </c>
      <c r="AN533" s="116">
        <f t="shared" si="88"/>
        <v>61.65273541784293</v>
      </c>
    </row>
    <row r="534" spans="1:40" ht="15">
      <c r="A534" s="15">
        <v>25599</v>
      </c>
      <c r="B534" s="16" t="s">
        <v>11</v>
      </c>
      <c r="C534" s="16" t="s">
        <v>641</v>
      </c>
      <c r="D534" s="17">
        <v>6</v>
      </c>
      <c r="E534" s="105">
        <v>58.84376564377762</v>
      </c>
      <c r="F534" s="45">
        <v>80</v>
      </c>
      <c r="G534" s="106">
        <f t="shared" si="80"/>
        <v>65.89584376251841</v>
      </c>
      <c r="H534" s="87">
        <v>34.476</v>
      </c>
      <c r="I534" s="107">
        <f t="shared" si="81"/>
        <v>34.476</v>
      </c>
      <c r="J534" s="108">
        <f t="shared" si="82"/>
        <v>53.327906257511046</v>
      </c>
      <c r="K534" s="109">
        <v>93.5251798561151</v>
      </c>
      <c r="L534" s="56">
        <v>100</v>
      </c>
      <c r="M534" s="110">
        <f t="shared" si="83"/>
        <v>94.96402877697841</v>
      </c>
      <c r="N534" s="111">
        <v>70</v>
      </c>
      <c r="O534" s="52">
        <v>98.7</v>
      </c>
      <c r="P534" s="57">
        <v>98.45320959010054</v>
      </c>
      <c r="Q534" s="58" t="s">
        <v>1</v>
      </c>
      <c r="R534" s="106">
        <f t="shared" si="84"/>
        <v>88.99541294470225</v>
      </c>
      <c r="S534" s="109">
        <v>94.86111111111111</v>
      </c>
      <c r="T534" s="52">
        <v>72.77777777777777</v>
      </c>
      <c r="U534" s="52">
        <v>100</v>
      </c>
      <c r="V534" s="52">
        <v>0</v>
      </c>
      <c r="W534" s="52">
        <v>0</v>
      </c>
      <c r="X534" s="110">
        <f t="shared" si="89"/>
        <v>66.90972222222223</v>
      </c>
      <c r="Y534" s="112">
        <f t="shared" si="85"/>
        <v>84.07669361312806</v>
      </c>
      <c r="Z534" s="46">
        <v>78.29885057471265</v>
      </c>
      <c r="AA534" s="46">
        <v>33.333333333333336</v>
      </c>
      <c r="AB534" s="46">
        <v>40</v>
      </c>
      <c r="AC534" s="46">
        <v>72</v>
      </c>
      <c r="AD534" s="46">
        <v>68.23529411764706</v>
      </c>
      <c r="AE534" s="106">
        <f t="shared" si="86"/>
        <v>59.61883029073698</v>
      </c>
      <c r="AF534" s="69">
        <v>78.94736842105263</v>
      </c>
      <c r="AG534" s="69">
        <v>81.25</v>
      </c>
      <c r="AH534" s="69">
        <v>47.05882352941176</v>
      </c>
      <c r="AI534" s="69">
        <v>68.22429906542055</v>
      </c>
      <c r="AJ534" s="113">
        <v>68.87012275397123</v>
      </c>
      <c r="AK534" s="114">
        <v>58.333333333333336</v>
      </c>
      <c r="AL534" s="106">
        <f t="shared" si="87"/>
        <v>58.333333333333336</v>
      </c>
      <c r="AM534" s="115">
        <v>61.82874222278538</v>
      </c>
      <c r="AN534" s="116">
        <f t="shared" si="88"/>
        <v>71.25255072490185</v>
      </c>
    </row>
    <row r="535" spans="1:40" ht="15">
      <c r="A535" s="15">
        <v>25612</v>
      </c>
      <c r="B535" s="16" t="s">
        <v>11</v>
      </c>
      <c r="C535" s="16" t="s">
        <v>642</v>
      </c>
      <c r="D535" s="17">
        <v>5</v>
      </c>
      <c r="E535" s="105">
        <v>88.32894736842105</v>
      </c>
      <c r="F535" s="45">
        <v>94.58333333333334</v>
      </c>
      <c r="G535" s="106">
        <f t="shared" si="80"/>
        <v>90.41374269005848</v>
      </c>
      <c r="H535" s="87">
        <v>70.966</v>
      </c>
      <c r="I535" s="107">
        <f t="shared" si="81"/>
        <v>70.966</v>
      </c>
      <c r="J535" s="108">
        <f t="shared" si="82"/>
        <v>82.6346456140351</v>
      </c>
      <c r="K535" s="109">
        <v>78.8300835654596</v>
      </c>
      <c r="L535" s="56">
        <v>100</v>
      </c>
      <c r="M535" s="110">
        <f t="shared" si="83"/>
        <v>83.53450943980192</v>
      </c>
      <c r="N535" s="111">
        <v>83.33333333333334</v>
      </c>
      <c r="O535" s="52">
        <v>99.60000000000001</v>
      </c>
      <c r="P535" s="57">
        <v>98.11439346323067</v>
      </c>
      <c r="Q535" s="58">
        <v>50</v>
      </c>
      <c r="R535" s="106">
        <f t="shared" si="84"/>
        <v>82.761931699141</v>
      </c>
      <c r="S535" s="109">
        <v>99.30555555555554</v>
      </c>
      <c r="T535" s="52">
        <v>72.59259259259258</v>
      </c>
      <c r="U535" s="52">
        <v>100</v>
      </c>
      <c r="V535" s="52">
        <v>81.66953528399313</v>
      </c>
      <c r="W535" s="52">
        <v>100</v>
      </c>
      <c r="X535" s="110">
        <f t="shared" si="89"/>
        <v>90.68322894753618</v>
      </c>
      <c r="Y535" s="112">
        <f t="shared" si="85"/>
        <v>85.57487480526538</v>
      </c>
      <c r="Z535" s="46">
        <v>48.57471264367816</v>
      </c>
      <c r="AA535" s="46">
        <v>66.66666666666667</v>
      </c>
      <c r="AB535" s="46">
        <v>60</v>
      </c>
      <c r="AC535" s="46">
        <v>69.6</v>
      </c>
      <c r="AD535" s="46">
        <v>47.19101123595505</v>
      </c>
      <c r="AE535" s="106">
        <f t="shared" si="86"/>
        <v>57.791992767661114</v>
      </c>
      <c r="AF535" s="69">
        <v>78.94736842105263</v>
      </c>
      <c r="AG535" s="69">
        <v>75</v>
      </c>
      <c r="AH535" s="69">
        <v>64.70588235294117</v>
      </c>
      <c r="AI535" s="69">
        <v>48.598130841121495</v>
      </c>
      <c r="AJ535" s="113">
        <v>66.81284540377882</v>
      </c>
      <c r="AK535" s="114">
        <v>48.333333333333336</v>
      </c>
      <c r="AL535" s="106">
        <f t="shared" si="87"/>
        <v>48.333333333333336</v>
      </c>
      <c r="AM535" s="115">
        <v>58.30582158376028</v>
      </c>
      <c r="AN535" s="116">
        <f t="shared" si="88"/>
        <v>76.80611300056779</v>
      </c>
    </row>
    <row r="536" spans="1:40" ht="15">
      <c r="A536" s="15">
        <v>25645</v>
      </c>
      <c r="B536" s="16" t="s">
        <v>11</v>
      </c>
      <c r="C536" s="16" t="s">
        <v>643</v>
      </c>
      <c r="D536" s="17">
        <v>6</v>
      </c>
      <c r="E536" s="105">
        <v>65.96882291936738</v>
      </c>
      <c r="F536" s="45">
        <v>79.44444444444444</v>
      </c>
      <c r="G536" s="106">
        <f t="shared" si="80"/>
        <v>70.46069676105974</v>
      </c>
      <c r="H536" s="87">
        <v>52.946000000000005</v>
      </c>
      <c r="I536" s="107">
        <f t="shared" si="81"/>
        <v>52.946000000000005</v>
      </c>
      <c r="J536" s="108">
        <f t="shared" si="82"/>
        <v>63.454818056635844</v>
      </c>
      <c r="K536" s="109">
        <v>96.23655913978494</v>
      </c>
      <c r="L536" s="56">
        <v>100</v>
      </c>
      <c r="M536" s="110">
        <f t="shared" si="83"/>
        <v>97.07287933094383</v>
      </c>
      <c r="N536" s="111">
        <v>100</v>
      </c>
      <c r="O536" s="52">
        <v>99.61000000000001</v>
      </c>
      <c r="P536" s="57">
        <v>96.27635711081203</v>
      </c>
      <c r="Q536" s="58">
        <v>100</v>
      </c>
      <c r="R536" s="106">
        <f t="shared" si="84"/>
        <v>98.971589277703</v>
      </c>
      <c r="S536" s="109">
        <v>99.30555555555554</v>
      </c>
      <c r="T536" s="52">
        <v>74.22727272727273</v>
      </c>
      <c r="U536" s="52">
        <v>100</v>
      </c>
      <c r="V536" s="52">
        <v>0</v>
      </c>
      <c r="W536" s="52">
        <v>50</v>
      </c>
      <c r="X536" s="110">
        <f t="shared" si="89"/>
        <v>74.63320707070707</v>
      </c>
      <c r="Y536" s="112">
        <f t="shared" si="85"/>
        <v>90.499771390631</v>
      </c>
      <c r="Z536" s="46">
        <v>94.22988505747126</v>
      </c>
      <c r="AA536" s="46">
        <v>36.11111111111111</v>
      </c>
      <c r="AB536" s="46">
        <v>100</v>
      </c>
      <c r="AC536" s="46">
        <v>77.60000000000001</v>
      </c>
      <c r="AD536" s="46">
        <v>60</v>
      </c>
      <c r="AE536" s="106">
        <f t="shared" si="86"/>
        <v>74.87830459770115</v>
      </c>
      <c r="AF536" s="69">
        <v>89.47368421052632</v>
      </c>
      <c r="AG536" s="69">
        <v>81.25</v>
      </c>
      <c r="AH536" s="69">
        <v>82.35294117647058</v>
      </c>
      <c r="AI536" s="69">
        <v>57.943925233644855</v>
      </c>
      <c r="AJ536" s="113">
        <v>77.75513765516044</v>
      </c>
      <c r="AK536" s="114">
        <v>60</v>
      </c>
      <c r="AL536" s="106">
        <f t="shared" si="87"/>
        <v>60</v>
      </c>
      <c r="AM536" s="115">
        <v>72.66979916015006</v>
      </c>
      <c r="AN536" s="116">
        <f t="shared" si="88"/>
        <v>79.74178905468769</v>
      </c>
    </row>
    <row r="537" spans="1:40" ht="15">
      <c r="A537" s="15">
        <v>25649</v>
      </c>
      <c r="B537" s="16" t="s">
        <v>11</v>
      </c>
      <c r="C537" s="16" t="s">
        <v>644</v>
      </c>
      <c r="D537" s="17">
        <v>5</v>
      </c>
      <c r="E537" s="105">
        <v>0</v>
      </c>
      <c r="F537" s="45">
        <v>81.08363858363859</v>
      </c>
      <c r="G537" s="106">
        <f t="shared" si="80"/>
        <v>27.027879527879527</v>
      </c>
      <c r="H537" s="87">
        <v>12.62</v>
      </c>
      <c r="I537" s="107">
        <f t="shared" si="81"/>
        <v>12.62</v>
      </c>
      <c r="J537" s="108">
        <f t="shared" si="82"/>
        <v>21.264727716727712</v>
      </c>
      <c r="K537" s="109">
        <v>95.09803921568627</v>
      </c>
      <c r="L537" s="56">
        <v>100</v>
      </c>
      <c r="M537" s="110">
        <f t="shared" si="83"/>
        <v>96.18736383442265</v>
      </c>
      <c r="N537" s="111">
        <v>100</v>
      </c>
      <c r="O537" s="52">
        <v>99.55000000000001</v>
      </c>
      <c r="P537" s="57">
        <v>99.43396226415095</v>
      </c>
      <c r="Q537" s="58" t="s">
        <v>1</v>
      </c>
      <c r="R537" s="106">
        <f t="shared" si="84"/>
        <v>99.5990324292453</v>
      </c>
      <c r="S537" s="109">
        <v>98.61111111111111</v>
      </c>
      <c r="T537" s="52">
        <v>82.15277777777777</v>
      </c>
      <c r="U537" s="52">
        <v>100</v>
      </c>
      <c r="V537" s="52">
        <v>0</v>
      </c>
      <c r="W537" s="52">
        <v>100</v>
      </c>
      <c r="X537" s="110">
        <f t="shared" si="89"/>
        <v>82.69097222222223</v>
      </c>
      <c r="Y537" s="112">
        <f t="shared" si="85"/>
        <v>92.96025246886177</v>
      </c>
      <c r="Z537" s="46">
        <v>47.356321839080465</v>
      </c>
      <c r="AA537" s="46">
        <v>42.36111111111111</v>
      </c>
      <c r="AB537" s="46">
        <v>0</v>
      </c>
      <c r="AC537" s="46">
        <v>58.4</v>
      </c>
      <c r="AD537" s="46">
        <v>41.48936170212766</v>
      </c>
      <c r="AE537" s="106">
        <f t="shared" si="86"/>
        <v>38.511044112252385</v>
      </c>
      <c r="AF537" s="69">
        <v>68.42105263157895</v>
      </c>
      <c r="AG537" s="69">
        <v>75</v>
      </c>
      <c r="AH537" s="69">
        <v>70.58823529411765</v>
      </c>
      <c r="AI537" s="69">
        <v>57.009345794392516</v>
      </c>
      <c r="AJ537" s="113">
        <v>67.75465843002229</v>
      </c>
      <c r="AK537" s="114">
        <v>58.333333333333336</v>
      </c>
      <c r="AL537" s="106">
        <f t="shared" si="87"/>
        <v>58.333333333333336</v>
      </c>
      <c r="AM537" s="115">
        <v>50.273799107873884</v>
      </c>
      <c r="AN537" s="116">
        <f t="shared" si="88"/>
        <v>65.8152115101386</v>
      </c>
    </row>
    <row r="538" spans="1:40" ht="15">
      <c r="A538" s="15">
        <v>25653</v>
      </c>
      <c r="B538" s="16" t="s">
        <v>11</v>
      </c>
      <c r="C538" s="16" t="s">
        <v>645</v>
      </c>
      <c r="D538" s="17">
        <v>6</v>
      </c>
      <c r="E538" s="105">
        <v>70.19066067024326</v>
      </c>
      <c r="F538" s="45">
        <v>87.92022792022792</v>
      </c>
      <c r="G538" s="106">
        <f t="shared" si="80"/>
        <v>76.10051642023814</v>
      </c>
      <c r="H538" s="87">
        <v>60.808</v>
      </c>
      <c r="I538" s="107">
        <f t="shared" si="81"/>
        <v>60.808</v>
      </c>
      <c r="J538" s="108">
        <f t="shared" si="82"/>
        <v>69.98350985214287</v>
      </c>
      <c r="K538" s="109">
        <v>8.955223880597018</v>
      </c>
      <c r="L538" s="56">
        <v>100</v>
      </c>
      <c r="M538" s="110">
        <f t="shared" si="83"/>
        <v>29.187396351575458</v>
      </c>
      <c r="N538" s="111">
        <v>89.10052910052909</v>
      </c>
      <c r="O538" s="52">
        <v>99.07999999999998</v>
      </c>
      <c r="P538" s="57">
        <v>97.62583095916429</v>
      </c>
      <c r="Q538" s="58" t="s">
        <v>1</v>
      </c>
      <c r="R538" s="106">
        <f t="shared" si="84"/>
        <v>95.20924369488536</v>
      </c>
      <c r="S538" s="109">
        <v>99.30555555555554</v>
      </c>
      <c r="T538" s="52">
        <v>40.36458333333333</v>
      </c>
      <c r="U538" s="52">
        <v>100</v>
      </c>
      <c r="V538" s="52">
        <v>0</v>
      </c>
      <c r="W538" s="52">
        <v>80</v>
      </c>
      <c r="X538" s="110">
        <f t="shared" si="89"/>
        <v>69.91753472222221</v>
      </c>
      <c r="Y538" s="112">
        <f t="shared" si="85"/>
        <v>63.34803178004159</v>
      </c>
      <c r="Z538" s="46">
        <v>50.13793103448276</v>
      </c>
      <c r="AA538" s="46">
        <v>22.222222222222225</v>
      </c>
      <c r="AB538" s="46">
        <v>100</v>
      </c>
      <c r="AC538" s="46">
        <v>51.2</v>
      </c>
      <c r="AD538" s="46">
        <v>5.555555555555555</v>
      </c>
      <c r="AE538" s="106">
        <f t="shared" si="86"/>
        <v>46.09281609195402</v>
      </c>
      <c r="AF538" s="69">
        <v>84.21052631578947</v>
      </c>
      <c r="AG538" s="69">
        <v>81.25</v>
      </c>
      <c r="AH538" s="69">
        <v>52.94117647058824</v>
      </c>
      <c r="AI538" s="69">
        <v>28.971962616822427</v>
      </c>
      <c r="AJ538" s="113">
        <v>61.843416350800034</v>
      </c>
      <c r="AK538" s="114">
        <v>55.00000000000001</v>
      </c>
      <c r="AL538" s="106">
        <f t="shared" si="87"/>
        <v>55.00000000000001</v>
      </c>
      <c r="AM538" s="115">
        <v>52.07441294258882</v>
      </c>
      <c r="AN538" s="116">
        <f t="shared" si="88"/>
        <v>61.29304174322602</v>
      </c>
    </row>
    <row r="539" spans="1:40" ht="15">
      <c r="A539" s="15">
        <v>25658</v>
      </c>
      <c r="B539" s="16" t="s">
        <v>11</v>
      </c>
      <c r="C539" s="16" t="s">
        <v>646</v>
      </c>
      <c r="D539" s="17">
        <v>6</v>
      </c>
      <c r="E539" s="105">
        <v>39.29877475080023</v>
      </c>
      <c r="F539" s="45">
        <v>83.00722425722424</v>
      </c>
      <c r="G539" s="106">
        <f t="shared" si="80"/>
        <v>53.868257919608226</v>
      </c>
      <c r="H539" s="87">
        <v>49.269999999999996</v>
      </c>
      <c r="I539" s="107">
        <f t="shared" si="81"/>
        <v>49.269999999999996</v>
      </c>
      <c r="J539" s="108">
        <f t="shared" si="82"/>
        <v>52.028954751764935</v>
      </c>
      <c r="K539" s="109">
        <v>72.26277372262774</v>
      </c>
      <c r="L539" s="56">
        <v>100</v>
      </c>
      <c r="M539" s="110">
        <f t="shared" si="83"/>
        <v>78.42660178426601</v>
      </c>
      <c r="N539" s="111">
        <v>68.88888888888889</v>
      </c>
      <c r="O539" s="52">
        <v>99.21</v>
      </c>
      <c r="P539" s="57">
        <v>96.67916443492234</v>
      </c>
      <c r="Q539" s="58" t="s">
        <v>1</v>
      </c>
      <c r="R539" s="106">
        <f t="shared" si="84"/>
        <v>88.20418901349461</v>
      </c>
      <c r="S539" s="109">
        <v>99.30555555555554</v>
      </c>
      <c r="T539" s="52">
        <v>79.5949074074074</v>
      </c>
      <c r="U539" s="52">
        <v>100</v>
      </c>
      <c r="V539" s="52">
        <v>0</v>
      </c>
      <c r="W539" s="52">
        <v>15</v>
      </c>
      <c r="X539" s="110">
        <f t="shared" si="89"/>
        <v>71.60011574074073</v>
      </c>
      <c r="Y539" s="112">
        <f t="shared" si="85"/>
        <v>79.37095416369108</v>
      </c>
      <c r="Z539" s="46">
        <v>0</v>
      </c>
      <c r="AA539" s="46">
        <v>0</v>
      </c>
      <c r="AB539" s="46">
        <v>40</v>
      </c>
      <c r="AC539" s="46">
        <v>32.800000000000004</v>
      </c>
      <c r="AD539" s="46">
        <v>26.881720430107524</v>
      </c>
      <c r="AE539" s="106">
        <f t="shared" si="86"/>
        <v>18.690322580645162</v>
      </c>
      <c r="AF539" s="69">
        <v>42.10526315789473</v>
      </c>
      <c r="AG539" s="69">
        <v>56.25</v>
      </c>
      <c r="AH539" s="69">
        <v>41.17647058823529</v>
      </c>
      <c r="AI539" s="69">
        <v>33.64485981308411</v>
      </c>
      <c r="AJ539" s="113">
        <v>43.29414838980354</v>
      </c>
      <c r="AK539" s="114">
        <v>43.333333333333336</v>
      </c>
      <c r="AL539" s="106">
        <f t="shared" si="87"/>
        <v>43.333333333333336</v>
      </c>
      <c r="AM539" s="115">
        <v>30.179944946958365</v>
      </c>
      <c r="AN539" s="116">
        <f t="shared" si="88"/>
        <v>59.14525151628604</v>
      </c>
    </row>
    <row r="540" spans="1:40" ht="15">
      <c r="A540" s="15">
        <v>25662</v>
      </c>
      <c r="B540" s="16" t="s">
        <v>11</v>
      </c>
      <c r="C540" s="16" t="s">
        <v>647</v>
      </c>
      <c r="D540" s="17">
        <v>6</v>
      </c>
      <c r="E540" s="105">
        <v>45.84867340765707</v>
      </c>
      <c r="F540" s="45">
        <v>74.30657305657306</v>
      </c>
      <c r="G540" s="106">
        <f t="shared" si="80"/>
        <v>55.33463995729573</v>
      </c>
      <c r="H540" s="87">
        <v>39.892</v>
      </c>
      <c r="I540" s="107">
        <f t="shared" si="81"/>
        <v>39.892</v>
      </c>
      <c r="J540" s="108">
        <f t="shared" si="82"/>
        <v>49.15758397437744</v>
      </c>
      <c r="K540" s="109">
        <v>62.857142857142854</v>
      </c>
      <c r="L540" s="56">
        <v>100</v>
      </c>
      <c r="M540" s="110">
        <f t="shared" si="83"/>
        <v>71.11111111111111</v>
      </c>
      <c r="N540" s="111">
        <v>94.28571428571429</v>
      </c>
      <c r="O540" s="52">
        <v>99.5</v>
      </c>
      <c r="P540" s="57">
        <v>96.23627809722947</v>
      </c>
      <c r="Q540" s="58" t="s">
        <v>1</v>
      </c>
      <c r="R540" s="106">
        <f t="shared" si="84"/>
        <v>96.61357621256815</v>
      </c>
      <c r="S540" s="109">
        <v>91.66666666666666</v>
      </c>
      <c r="T540" s="52">
        <v>53.93518518518519</v>
      </c>
      <c r="U540" s="52">
        <v>100</v>
      </c>
      <c r="V540" s="52">
        <v>94.03758911211925</v>
      </c>
      <c r="W540" s="52">
        <v>25</v>
      </c>
      <c r="X540" s="110">
        <f t="shared" si="89"/>
        <v>76.28016160197787</v>
      </c>
      <c r="Y540" s="112">
        <f t="shared" si="85"/>
        <v>80.92599610065473</v>
      </c>
      <c r="Z540" s="46">
        <v>45.241379310344826</v>
      </c>
      <c r="AA540" s="46">
        <v>36.111111111111114</v>
      </c>
      <c r="AB540" s="46">
        <v>0</v>
      </c>
      <c r="AC540" s="46">
        <v>67.2</v>
      </c>
      <c r="AD540" s="46">
        <v>7.777777777777778</v>
      </c>
      <c r="AE540" s="106">
        <f t="shared" si="86"/>
        <v>32.13951149425288</v>
      </c>
      <c r="AF540" s="69">
        <v>89.47368421052632</v>
      </c>
      <c r="AG540" s="69">
        <v>75</v>
      </c>
      <c r="AH540" s="69">
        <v>70.58823529411765</v>
      </c>
      <c r="AI540" s="69">
        <v>53.271028037383175</v>
      </c>
      <c r="AJ540" s="113">
        <v>72.08323688550678</v>
      </c>
      <c r="AK540" s="114">
        <v>46.666666666666664</v>
      </c>
      <c r="AL540" s="106">
        <f t="shared" si="87"/>
        <v>46.666666666666664</v>
      </c>
      <c r="AM540" s="115">
        <v>45.69660263307001</v>
      </c>
      <c r="AN540" s="116">
        <f t="shared" si="88"/>
        <v>64.00349563512385</v>
      </c>
    </row>
    <row r="541" spans="1:40" ht="15">
      <c r="A541" s="15">
        <v>25718</v>
      </c>
      <c r="B541" s="16" t="s">
        <v>11</v>
      </c>
      <c r="C541" s="16" t="s">
        <v>648</v>
      </c>
      <c r="D541" s="17">
        <v>6</v>
      </c>
      <c r="E541" s="105">
        <v>96.9298245614035</v>
      </c>
      <c r="F541" s="45">
        <v>98.92195767195767</v>
      </c>
      <c r="G541" s="106">
        <f t="shared" si="80"/>
        <v>97.59386893158822</v>
      </c>
      <c r="H541" s="87">
        <v>37.87</v>
      </c>
      <c r="I541" s="107">
        <f t="shared" si="81"/>
        <v>37.87</v>
      </c>
      <c r="J541" s="108">
        <f t="shared" si="82"/>
        <v>73.70432135895292</v>
      </c>
      <c r="K541" s="109">
        <v>81.08108108108108</v>
      </c>
      <c r="L541" s="56">
        <v>100</v>
      </c>
      <c r="M541" s="110">
        <f t="shared" si="83"/>
        <v>85.28528528528528</v>
      </c>
      <c r="N541" s="111">
        <v>91.95767195767196</v>
      </c>
      <c r="O541" s="52">
        <v>98.41999999999999</v>
      </c>
      <c r="P541" s="57">
        <v>98.2114467408585</v>
      </c>
      <c r="Q541" s="58" t="s">
        <v>1</v>
      </c>
      <c r="R541" s="106">
        <f t="shared" si="84"/>
        <v>96.13625016644795</v>
      </c>
      <c r="S541" s="109">
        <v>100</v>
      </c>
      <c r="T541" s="52">
        <v>66.04166666666666</v>
      </c>
      <c r="U541" s="52">
        <v>100</v>
      </c>
      <c r="V541" s="52">
        <v>0</v>
      </c>
      <c r="W541" s="52">
        <v>80</v>
      </c>
      <c r="X541" s="110">
        <f t="shared" si="89"/>
        <v>76.51041666666666</v>
      </c>
      <c r="Y541" s="112">
        <f t="shared" si="85"/>
        <v>85.94963608929937</v>
      </c>
      <c r="Z541" s="46">
        <v>0</v>
      </c>
      <c r="AA541" s="46">
        <v>0</v>
      </c>
      <c r="AB541" s="46">
        <v>0</v>
      </c>
      <c r="AC541" s="46">
        <v>68</v>
      </c>
      <c r="AD541" s="46">
        <v>31.11111111111111</v>
      </c>
      <c r="AE541" s="106">
        <f t="shared" si="86"/>
        <v>18.583333333333332</v>
      </c>
      <c r="AF541" s="69">
        <v>26.31578947368421</v>
      </c>
      <c r="AG541" s="69">
        <v>75</v>
      </c>
      <c r="AH541" s="69">
        <v>52.94117647058824</v>
      </c>
      <c r="AI541" s="69">
        <v>43.925233644859816</v>
      </c>
      <c r="AJ541" s="113">
        <v>49.54554989728307</v>
      </c>
      <c r="AK541" s="114">
        <v>48.333333333333336</v>
      </c>
      <c r="AL541" s="106">
        <f t="shared" si="87"/>
        <v>48.333333333333336</v>
      </c>
      <c r="AM541" s="115">
        <v>32.78992441705326</v>
      </c>
      <c r="AN541" s="116">
        <f t="shared" si="88"/>
        <v>67.55265964155625</v>
      </c>
    </row>
    <row r="542" spans="1:40" ht="15">
      <c r="A542" s="15">
        <v>25736</v>
      </c>
      <c r="B542" s="16" t="s">
        <v>11</v>
      </c>
      <c r="C542" s="16" t="s">
        <v>649</v>
      </c>
      <c r="D542" s="17">
        <v>6</v>
      </c>
      <c r="E542" s="105">
        <v>64.14938289119026</v>
      </c>
      <c r="F542" s="45">
        <v>75.01271876271876</v>
      </c>
      <c r="G542" s="106">
        <f t="shared" si="80"/>
        <v>67.77049484836641</v>
      </c>
      <c r="H542" s="87">
        <v>36.328</v>
      </c>
      <c r="I542" s="107">
        <f t="shared" si="81"/>
        <v>36.328</v>
      </c>
      <c r="J542" s="108">
        <f t="shared" si="82"/>
        <v>55.19349690901984</v>
      </c>
      <c r="K542" s="109">
        <v>88.79310344827587</v>
      </c>
      <c r="L542" s="56">
        <v>100</v>
      </c>
      <c r="M542" s="110">
        <f t="shared" si="83"/>
        <v>91.28352490421457</v>
      </c>
      <c r="N542" s="111">
        <v>83.65079365079366</v>
      </c>
      <c r="O542" s="52">
        <v>99.03</v>
      </c>
      <c r="P542" s="57">
        <v>99.5291095890411</v>
      </c>
      <c r="Q542" s="58" t="s">
        <v>1</v>
      </c>
      <c r="R542" s="106">
        <f t="shared" si="84"/>
        <v>94.01117401676996</v>
      </c>
      <c r="S542" s="109">
        <v>96.80555555555554</v>
      </c>
      <c r="T542" s="52">
        <v>61.31944444444444</v>
      </c>
      <c r="U542" s="52">
        <v>100</v>
      </c>
      <c r="V542" s="52">
        <v>0</v>
      </c>
      <c r="W542" s="52">
        <v>100</v>
      </c>
      <c r="X542" s="110">
        <f t="shared" si="89"/>
        <v>77.03125</v>
      </c>
      <c r="Y542" s="112">
        <f t="shared" si="85"/>
        <v>87.59564465088364</v>
      </c>
      <c r="Z542" s="46">
        <v>48.160919540229884</v>
      </c>
      <c r="AA542" s="46">
        <v>36.111111111111114</v>
      </c>
      <c r="AB542" s="46">
        <v>0</v>
      </c>
      <c r="AC542" s="46">
        <v>62.4</v>
      </c>
      <c r="AD542" s="46">
        <v>40.963855421686745</v>
      </c>
      <c r="AE542" s="106">
        <f t="shared" si="86"/>
        <v>38.19178610995707</v>
      </c>
      <c r="AF542" s="69">
        <v>42.10526315789473</v>
      </c>
      <c r="AG542" s="69">
        <v>81.25</v>
      </c>
      <c r="AH542" s="69">
        <v>64.70588235294117</v>
      </c>
      <c r="AI542" s="69">
        <v>53.271028037383175</v>
      </c>
      <c r="AJ542" s="113">
        <v>60.33304338705477</v>
      </c>
      <c r="AK542" s="114">
        <v>26.666666666666668</v>
      </c>
      <c r="AL542" s="106">
        <f t="shared" si="87"/>
        <v>26.666666666666668</v>
      </c>
      <c r="AM542" s="115">
        <v>41.791097495191714</v>
      </c>
      <c r="AN542" s="116">
        <f t="shared" si="88"/>
        <v>67.3738509558033</v>
      </c>
    </row>
    <row r="543" spans="1:40" ht="15">
      <c r="A543" s="15">
        <v>25740</v>
      </c>
      <c r="B543" s="16" t="s">
        <v>11</v>
      </c>
      <c r="C543" s="16" t="s">
        <v>650</v>
      </c>
      <c r="D543" s="17">
        <v>5</v>
      </c>
      <c r="E543" s="105">
        <v>69.73707017280452</v>
      </c>
      <c r="F543" s="45">
        <v>74.8076923076923</v>
      </c>
      <c r="G543" s="106">
        <f t="shared" si="80"/>
        <v>71.42727755110045</v>
      </c>
      <c r="H543" s="87">
        <v>55.126000000000005</v>
      </c>
      <c r="I543" s="107">
        <f t="shared" si="81"/>
        <v>55.126000000000005</v>
      </c>
      <c r="J543" s="108">
        <f t="shared" si="82"/>
        <v>64.90676653066026</v>
      </c>
      <c r="K543" s="109">
        <v>52.100840336134446</v>
      </c>
      <c r="L543" s="56">
        <v>100</v>
      </c>
      <c r="M543" s="110">
        <f t="shared" si="83"/>
        <v>62.745098039215684</v>
      </c>
      <c r="N543" s="111">
        <v>100</v>
      </c>
      <c r="O543" s="52">
        <v>99.82</v>
      </c>
      <c r="P543" s="57">
        <v>99.45691527878348</v>
      </c>
      <c r="Q543" s="58" t="s">
        <v>1</v>
      </c>
      <c r="R543" s="106">
        <f t="shared" si="84"/>
        <v>99.69662240224474</v>
      </c>
      <c r="S543" s="109">
        <v>97.22222222222221</v>
      </c>
      <c r="T543" s="56">
        <v>76.4236111111111</v>
      </c>
      <c r="U543" s="52">
        <v>100</v>
      </c>
      <c r="V543" s="52">
        <v>0</v>
      </c>
      <c r="W543" s="52">
        <v>80</v>
      </c>
      <c r="X543" s="110">
        <f t="shared" si="89"/>
        <v>78.41145833333333</v>
      </c>
      <c r="Y543" s="112">
        <f t="shared" si="85"/>
        <v>79.58282112950263</v>
      </c>
      <c r="Z543" s="46">
        <v>98.73563218390804</v>
      </c>
      <c r="AA543" s="46">
        <v>76.3888888888889</v>
      </c>
      <c r="AB543" s="46">
        <v>40</v>
      </c>
      <c r="AC543" s="46">
        <v>77.60000000000001</v>
      </c>
      <c r="AD543" s="46">
        <v>7.446808510638298</v>
      </c>
      <c r="AE543" s="106">
        <f t="shared" si="86"/>
        <v>62.453101308388355</v>
      </c>
      <c r="AF543" s="69">
        <v>89.47368421052632</v>
      </c>
      <c r="AG543" s="69">
        <v>75</v>
      </c>
      <c r="AH543" s="69">
        <v>76.47058823529412</v>
      </c>
      <c r="AI543" s="69">
        <v>54.20560747663551</v>
      </c>
      <c r="AJ543" s="113">
        <v>73.78746998061398</v>
      </c>
      <c r="AK543" s="114">
        <v>61.66666666666667</v>
      </c>
      <c r="AL543" s="106">
        <f t="shared" si="87"/>
        <v>61.66666666666667</v>
      </c>
      <c r="AM543" s="115">
        <v>65.3183126926375</v>
      </c>
      <c r="AN543" s="116">
        <f t="shared" si="88"/>
        <v>72.36825767867461</v>
      </c>
    </row>
    <row r="544" spans="1:40" ht="15">
      <c r="A544" s="15">
        <v>25743</v>
      </c>
      <c r="B544" s="16" t="s">
        <v>11</v>
      </c>
      <c r="C544" s="16" t="s">
        <v>651</v>
      </c>
      <c r="D544" s="17">
        <v>6</v>
      </c>
      <c r="E544" s="105">
        <v>77.8261830568614</v>
      </c>
      <c r="F544" s="45">
        <v>87.90089540089541</v>
      </c>
      <c r="G544" s="106">
        <f t="shared" si="80"/>
        <v>81.18442050487273</v>
      </c>
      <c r="H544" s="87">
        <v>75.48</v>
      </c>
      <c r="I544" s="107">
        <f t="shared" si="81"/>
        <v>75.48</v>
      </c>
      <c r="J544" s="108">
        <f t="shared" si="82"/>
        <v>78.90265230292364</v>
      </c>
      <c r="K544" s="109">
        <v>84.40366972477065</v>
      </c>
      <c r="L544" s="56">
        <v>0</v>
      </c>
      <c r="M544" s="110">
        <f t="shared" si="83"/>
        <v>65.64729867482161</v>
      </c>
      <c r="N544" s="111">
        <v>80</v>
      </c>
      <c r="O544" s="52">
        <v>99.52</v>
      </c>
      <c r="P544" s="57">
        <v>98.7487969201155</v>
      </c>
      <c r="Q544" s="58">
        <v>100</v>
      </c>
      <c r="R544" s="106">
        <f t="shared" si="84"/>
        <v>94.56719923002888</v>
      </c>
      <c r="S544" s="109">
        <v>99.16666666666667</v>
      </c>
      <c r="T544" s="52">
        <v>58.04398148148148</v>
      </c>
      <c r="U544" s="52">
        <v>100</v>
      </c>
      <c r="V544" s="52">
        <v>0</v>
      </c>
      <c r="W544" s="52">
        <v>100</v>
      </c>
      <c r="X544" s="110">
        <f t="shared" si="89"/>
        <v>76.80266203703704</v>
      </c>
      <c r="Y544" s="112">
        <f t="shared" si="85"/>
        <v>78.47138312839688</v>
      </c>
      <c r="Z544" s="46">
        <v>99.88505747126437</v>
      </c>
      <c r="AA544" s="46">
        <v>68.75</v>
      </c>
      <c r="AB544" s="46">
        <v>60</v>
      </c>
      <c r="AC544" s="46">
        <v>59.199999999999996</v>
      </c>
      <c r="AD544" s="46">
        <v>80</v>
      </c>
      <c r="AE544" s="106">
        <f t="shared" si="86"/>
        <v>75.2118893678161</v>
      </c>
      <c r="AF544" s="69">
        <v>42.10526315789473</v>
      </c>
      <c r="AG544" s="69">
        <v>81.25</v>
      </c>
      <c r="AH544" s="69">
        <v>64.70588235294117</v>
      </c>
      <c r="AI544" s="69">
        <v>40.18691588785047</v>
      </c>
      <c r="AJ544" s="113">
        <v>57.06201534967159</v>
      </c>
      <c r="AK544" s="114">
        <v>53.333333333333336</v>
      </c>
      <c r="AL544" s="106">
        <f t="shared" si="87"/>
        <v>53.333333333333336</v>
      </c>
      <c r="AM544" s="115">
        <v>65.99621175608101</v>
      </c>
      <c r="AN544" s="116">
        <f t="shared" si="88"/>
        <v>74.81508555160747</v>
      </c>
    </row>
    <row r="545" spans="1:40" ht="15">
      <c r="A545" s="15">
        <v>25745</v>
      </c>
      <c r="B545" s="16" t="s">
        <v>11</v>
      </c>
      <c r="C545" s="16" t="s">
        <v>652</v>
      </c>
      <c r="D545" s="17">
        <v>6</v>
      </c>
      <c r="E545" s="105">
        <v>0</v>
      </c>
      <c r="F545" s="45">
        <v>82.99043549043547</v>
      </c>
      <c r="G545" s="106">
        <f t="shared" si="80"/>
        <v>27.663478496811823</v>
      </c>
      <c r="H545" s="87">
        <v>0</v>
      </c>
      <c r="I545" s="107">
        <f t="shared" si="81"/>
        <v>0</v>
      </c>
      <c r="J545" s="108">
        <f t="shared" si="82"/>
        <v>16.598087098087092</v>
      </c>
      <c r="K545" s="109">
        <v>94.79768786127167</v>
      </c>
      <c r="L545" s="56">
        <v>0</v>
      </c>
      <c r="M545" s="110">
        <f t="shared" si="83"/>
        <v>73.7315350032113</v>
      </c>
      <c r="N545" s="111">
        <v>82.64550264550265</v>
      </c>
      <c r="O545" s="52">
        <v>99.89999999999999</v>
      </c>
      <c r="P545" s="57">
        <v>99.82479194042926</v>
      </c>
      <c r="Q545" s="58" t="s">
        <v>1</v>
      </c>
      <c r="R545" s="106">
        <f t="shared" si="84"/>
        <v>94.06460438393856</v>
      </c>
      <c r="S545" s="109">
        <v>98.61111111111111</v>
      </c>
      <c r="T545" s="52">
        <v>78.3912037037037</v>
      </c>
      <c r="U545" s="52">
        <v>84.72221666666667</v>
      </c>
      <c r="V545" s="52">
        <v>0</v>
      </c>
      <c r="W545" s="52">
        <v>100</v>
      </c>
      <c r="X545" s="110">
        <f t="shared" si="89"/>
        <v>77.93113287037036</v>
      </c>
      <c r="Y545" s="112">
        <f t="shared" si="85"/>
        <v>81.58198852253493</v>
      </c>
      <c r="Z545" s="46">
        <v>54.13793103448276</v>
      </c>
      <c r="AA545" s="46">
        <v>44.44444444444445</v>
      </c>
      <c r="AB545" s="46">
        <v>0</v>
      </c>
      <c r="AC545" s="46">
        <v>0</v>
      </c>
      <c r="AD545" s="46">
        <v>96.7032967032967</v>
      </c>
      <c r="AE545" s="106">
        <f t="shared" si="86"/>
        <v>39.99968422382216</v>
      </c>
      <c r="AF545" s="69">
        <v>0</v>
      </c>
      <c r="AG545" s="69">
        <v>6.25</v>
      </c>
      <c r="AH545" s="69">
        <v>5.88235294117647</v>
      </c>
      <c r="AI545" s="69">
        <v>0.9345794392523363</v>
      </c>
      <c r="AJ545" s="113">
        <v>3.266733095107202</v>
      </c>
      <c r="AK545" s="114">
        <v>28.333333333333332</v>
      </c>
      <c r="AL545" s="106">
        <f t="shared" si="87"/>
        <v>28.333333333333332</v>
      </c>
      <c r="AM545" s="115">
        <v>27.870960411400407</v>
      </c>
      <c r="AN545" s="116">
        <f t="shared" si="88"/>
        <v>52.471899804305004</v>
      </c>
    </row>
    <row r="546" spans="1:40" ht="15">
      <c r="A546" s="15">
        <v>25754</v>
      </c>
      <c r="B546" s="16" t="s">
        <v>11</v>
      </c>
      <c r="C546" s="16" t="s">
        <v>653</v>
      </c>
      <c r="D546" s="17">
        <v>2</v>
      </c>
      <c r="E546" s="105">
        <v>74.78178536526994</v>
      </c>
      <c r="F546" s="45">
        <v>85.64153439153438</v>
      </c>
      <c r="G546" s="106">
        <f t="shared" si="80"/>
        <v>78.40170170735809</v>
      </c>
      <c r="H546" s="87">
        <v>0</v>
      </c>
      <c r="I546" s="107">
        <f t="shared" si="81"/>
        <v>0</v>
      </c>
      <c r="J546" s="108">
        <f t="shared" si="82"/>
        <v>47.04102102441485</v>
      </c>
      <c r="K546" s="109">
        <v>95.63426688632619</v>
      </c>
      <c r="L546" s="56">
        <v>100</v>
      </c>
      <c r="M546" s="110">
        <f t="shared" si="83"/>
        <v>96.60442980047591</v>
      </c>
      <c r="N546" s="111">
        <v>100</v>
      </c>
      <c r="O546" s="52">
        <v>99.21999999999998</v>
      </c>
      <c r="P546" s="57">
        <v>98.30605137663662</v>
      </c>
      <c r="Q546" s="58" t="s">
        <v>1</v>
      </c>
      <c r="R546" s="106">
        <f t="shared" si="84"/>
        <v>99.11336586484208</v>
      </c>
      <c r="S546" s="109">
        <v>97.22222222222221</v>
      </c>
      <c r="T546" s="52">
        <v>61.458333333333336</v>
      </c>
      <c r="U546" s="52">
        <v>100</v>
      </c>
      <c r="V546" s="52">
        <v>93.18551668022783</v>
      </c>
      <c r="W546" s="52">
        <v>100</v>
      </c>
      <c r="X546" s="110">
        <f t="shared" si="89"/>
        <v>88.81832847391736</v>
      </c>
      <c r="Y546" s="112">
        <f t="shared" si="85"/>
        <v>94.91573691657436</v>
      </c>
      <c r="Z546" s="46">
        <v>83.67816091954023</v>
      </c>
      <c r="AA546" s="46">
        <v>75</v>
      </c>
      <c r="AB546" s="46">
        <v>0</v>
      </c>
      <c r="AC546" s="46">
        <v>69.6</v>
      </c>
      <c r="AD546" s="46">
        <v>97.2972972972973</v>
      </c>
      <c r="AE546" s="106">
        <f t="shared" si="86"/>
        <v>66.2752834731283</v>
      </c>
      <c r="AF546" s="69">
        <v>84.21052631578947</v>
      </c>
      <c r="AG546" s="69">
        <v>81.25</v>
      </c>
      <c r="AH546" s="69">
        <v>64.70588235294117</v>
      </c>
      <c r="AI546" s="69">
        <v>48.598130841121495</v>
      </c>
      <c r="AJ546" s="113">
        <v>69.69113487746303</v>
      </c>
      <c r="AK546" s="114">
        <v>61.66666666666667</v>
      </c>
      <c r="AL546" s="106">
        <f t="shared" si="87"/>
        <v>61.66666666666667</v>
      </c>
      <c r="AM546" s="115">
        <v>66.26445381965857</v>
      </c>
      <c r="AN546" s="116">
        <f t="shared" si="88"/>
        <v>76.74540880906773</v>
      </c>
    </row>
    <row r="547" spans="1:40" ht="15">
      <c r="A547" s="15">
        <v>25758</v>
      </c>
      <c r="B547" s="16" t="s">
        <v>11</v>
      </c>
      <c r="C547" s="16" t="s">
        <v>654</v>
      </c>
      <c r="D547" s="17">
        <v>3</v>
      </c>
      <c r="E547" s="105">
        <v>83.51394899716134</v>
      </c>
      <c r="F547" s="45">
        <v>79.3925518925519</v>
      </c>
      <c r="G547" s="106">
        <f t="shared" si="80"/>
        <v>82.14014996229152</v>
      </c>
      <c r="H547" s="87">
        <v>28.840000000000003</v>
      </c>
      <c r="I547" s="107">
        <f t="shared" si="81"/>
        <v>28.840000000000003</v>
      </c>
      <c r="J547" s="108">
        <f t="shared" si="82"/>
        <v>60.82008997737491</v>
      </c>
      <c r="K547" s="109">
        <v>95.42483660130719</v>
      </c>
      <c r="L547" s="56">
        <v>100</v>
      </c>
      <c r="M547" s="110">
        <f t="shared" si="83"/>
        <v>96.44153957879448</v>
      </c>
      <c r="N547" s="111">
        <v>100</v>
      </c>
      <c r="O547" s="52">
        <v>99.86000000000001</v>
      </c>
      <c r="P547" s="57">
        <v>99.52741020793951</v>
      </c>
      <c r="Q547" s="58" t="s">
        <v>1</v>
      </c>
      <c r="R547" s="106">
        <f t="shared" si="84"/>
        <v>99.73343102551985</v>
      </c>
      <c r="S547" s="109">
        <v>99.30555555555554</v>
      </c>
      <c r="T547" s="52">
        <v>72.08333333333334</v>
      </c>
      <c r="U547" s="52">
        <v>100</v>
      </c>
      <c r="V547" s="52">
        <v>0</v>
      </c>
      <c r="W547" s="52">
        <v>35</v>
      </c>
      <c r="X547" s="110">
        <f t="shared" si="89"/>
        <v>72.22222222222223</v>
      </c>
      <c r="Y547" s="112">
        <f t="shared" si="85"/>
        <v>89.74476328764348</v>
      </c>
      <c r="Z547" s="46">
        <v>82.9425287356322</v>
      </c>
      <c r="AA547" s="46">
        <v>33.333333333333336</v>
      </c>
      <c r="AB547" s="46">
        <v>0</v>
      </c>
      <c r="AC547" s="46">
        <v>61.6</v>
      </c>
      <c r="AD547" s="46">
        <v>5.1020408163265305</v>
      </c>
      <c r="AE547" s="106">
        <f t="shared" si="86"/>
        <v>39.49226483696928</v>
      </c>
      <c r="AF547" s="69">
        <v>100</v>
      </c>
      <c r="AG547" s="69">
        <v>81.25</v>
      </c>
      <c r="AH547" s="69">
        <v>58.82352941176471</v>
      </c>
      <c r="AI547" s="69">
        <v>51.4018691588785</v>
      </c>
      <c r="AJ547" s="113">
        <v>72.86884964266079</v>
      </c>
      <c r="AK547" s="114">
        <v>53.333333333333336</v>
      </c>
      <c r="AL547" s="106">
        <f t="shared" si="87"/>
        <v>53.333333333333336</v>
      </c>
      <c r="AM547" s="115">
        <v>51.16090115109316</v>
      </c>
      <c r="AN547" s="116">
        <f t="shared" si="88"/>
        <v>72.38466998462468</v>
      </c>
    </row>
    <row r="548" spans="1:40" ht="15">
      <c r="A548" s="15">
        <v>25769</v>
      </c>
      <c r="B548" s="16" t="s">
        <v>11</v>
      </c>
      <c r="C548" s="16" t="s">
        <v>655</v>
      </c>
      <c r="D548" s="17">
        <v>6</v>
      </c>
      <c r="E548" s="105">
        <v>63.92213699505758</v>
      </c>
      <c r="F548" s="45">
        <v>92.02024827024827</v>
      </c>
      <c r="G548" s="106">
        <f t="shared" si="80"/>
        <v>73.2881740867878</v>
      </c>
      <c r="H548" s="87">
        <v>77.85</v>
      </c>
      <c r="I548" s="107">
        <f t="shared" si="81"/>
        <v>77.85</v>
      </c>
      <c r="J548" s="108">
        <f t="shared" si="82"/>
        <v>75.11290445207268</v>
      </c>
      <c r="K548" s="109">
        <v>91.53846153846153</v>
      </c>
      <c r="L548" s="56">
        <v>100</v>
      </c>
      <c r="M548" s="110">
        <f t="shared" si="83"/>
        <v>93.4188034188034</v>
      </c>
      <c r="N548" s="111">
        <v>94.44444444444446</v>
      </c>
      <c r="O548" s="52">
        <v>99.78</v>
      </c>
      <c r="P548" s="57">
        <v>99.66471081307627</v>
      </c>
      <c r="Q548" s="58" t="s">
        <v>1</v>
      </c>
      <c r="R548" s="106">
        <f t="shared" si="84"/>
        <v>97.9018248451616</v>
      </c>
      <c r="S548" s="109">
        <v>100</v>
      </c>
      <c r="T548" s="52">
        <v>78.09027777777777</v>
      </c>
      <c r="U548" s="52">
        <v>100</v>
      </c>
      <c r="V548" s="52">
        <v>72.09302325581395</v>
      </c>
      <c r="W548" s="52">
        <v>25</v>
      </c>
      <c r="X548" s="110">
        <f t="shared" si="89"/>
        <v>81.65919735142118</v>
      </c>
      <c r="Y548" s="112">
        <f t="shared" si="85"/>
        <v>91.09029633367571</v>
      </c>
      <c r="Z548" s="46">
        <v>48.804597701149426</v>
      </c>
      <c r="AA548" s="46">
        <v>22.222222222222225</v>
      </c>
      <c r="AB548" s="46">
        <v>80</v>
      </c>
      <c r="AC548" s="46">
        <v>43.2</v>
      </c>
      <c r="AD548" s="46">
        <v>64.44444444444444</v>
      </c>
      <c r="AE548" s="106">
        <f t="shared" si="86"/>
        <v>51.55114942528735</v>
      </c>
      <c r="AF548" s="69">
        <v>63.1578947368421</v>
      </c>
      <c r="AG548" s="69">
        <v>81.25</v>
      </c>
      <c r="AH548" s="69">
        <v>64.70588235294117</v>
      </c>
      <c r="AI548" s="69">
        <v>43.925233644859816</v>
      </c>
      <c r="AJ548" s="113">
        <v>63.25975268366078</v>
      </c>
      <c r="AK548" s="114">
        <v>50</v>
      </c>
      <c r="AL548" s="106">
        <f t="shared" si="87"/>
        <v>50</v>
      </c>
      <c r="AM548" s="115">
        <v>54.36321374246279</v>
      </c>
      <c r="AN548" s="116">
        <f t="shared" si="88"/>
        <v>76.87669317999124</v>
      </c>
    </row>
    <row r="549" spans="1:40" ht="15">
      <c r="A549" s="15">
        <v>25772</v>
      </c>
      <c r="B549" s="16" t="s">
        <v>11</v>
      </c>
      <c r="C549" s="16" t="s">
        <v>656</v>
      </c>
      <c r="D549" s="17">
        <v>6</v>
      </c>
      <c r="E549" s="105">
        <v>53.93635601691281</v>
      </c>
      <c r="F549" s="45">
        <v>63.643671143671135</v>
      </c>
      <c r="G549" s="106">
        <f t="shared" si="80"/>
        <v>57.172127725832254</v>
      </c>
      <c r="H549" s="87">
        <v>67.82600000000001</v>
      </c>
      <c r="I549" s="107">
        <f t="shared" si="81"/>
        <v>67.82600000000001</v>
      </c>
      <c r="J549" s="108">
        <f t="shared" si="82"/>
        <v>61.43367663549935</v>
      </c>
      <c r="K549" s="109">
        <v>80.33707865168539</v>
      </c>
      <c r="L549" s="56">
        <v>0</v>
      </c>
      <c r="M549" s="110">
        <f t="shared" si="83"/>
        <v>62.484394506866415</v>
      </c>
      <c r="N549" s="111">
        <v>85</v>
      </c>
      <c r="O549" s="52">
        <v>99.65</v>
      </c>
      <c r="P549" s="57">
        <v>99.12868632707776</v>
      </c>
      <c r="Q549" s="58">
        <v>100</v>
      </c>
      <c r="R549" s="106">
        <f t="shared" si="84"/>
        <v>95.94467158176944</v>
      </c>
      <c r="S549" s="109">
        <v>89.02777777777779</v>
      </c>
      <c r="T549" s="52">
        <v>67.29166666666667</v>
      </c>
      <c r="U549" s="52">
        <v>100</v>
      </c>
      <c r="V549" s="52">
        <v>0</v>
      </c>
      <c r="W549" s="52">
        <v>100</v>
      </c>
      <c r="X549" s="110">
        <f t="shared" si="89"/>
        <v>76.57986111111111</v>
      </c>
      <c r="Y549" s="112">
        <f t="shared" si="85"/>
        <v>77.70223248419369</v>
      </c>
      <c r="Z549" s="46">
        <v>49.6551724137931</v>
      </c>
      <c r="AA549" s="46">
        <v>84.02777777777779</v>
      </c>
      <c r="AB549" s="46">
        <v>0</v>
      </c>
      <c r="AC549" s="46">
        <v>46.400000000000006</v>
      </c>
      <c r="AD549" s="46">
        <v>36.666666666666664</v>
      </c>
      <c r="AE549" s="106">
        <f t="shared" si="86"/>
        <v>43.744001436781616</v>
      </c>
      <c r="AF549" s="69">
        <v>42.10526315789473</v>
      </c>
      <c r="AG549" s="69">
        <v>62.5</v>
      </c>
      <c r="AH549" s="69">
        <v>41.17647058823529</v>
      </c>
      <c r="AI549" s="69">
        <v>1.8691588785046727</v>
      </c>
      <c r="AJ549" s="113">
        <v>36.91272315615868</v>
      </c>
      <c r="AK549" s="114">
        <v>48.333333333333336</v>
      </c>
      <c r="AL549" s="106">
        <f t="shared" si="87"/>
        <v>48.333333333333336</v>
      </c>
      <c r="AM549" s="115">
        <v>42.84019360792584</v>
      </c>
      <c r="AN549" s="116">
        <f t="shared" si="88"/>
        <v>63.989909651574465</v>
      </c>
    </row>
    <row r="550" spans="1:40" ht="15">
      <c r="A550" s="15">
        <v>25777</v>
      </c>
      <c r="B550" s="16" t="s">
        <v>11</v>
      </c>
      <c r="C550" s="16" t="s">
        <v>657</v>
      </c>
      <c r="D550" s="17">
        <v>6</v>
      </c>
      <c r="E550" s="105">
        <v>67.10903121122962</v>
      </c>
      <c r="F550" s="45">
        <v>80</v>
      </c>
      <c r="G550" s="106">
        <f t="shared" si="80"/>
        <v>71.40602080748641</v>
      </c>
      <c r="H550" s="87">
        <v>52.209999999999994</v>
      </c>
      <c r="I550" s="107">
        <f t="shared" si="81"/>
        <v>52.209999999999994</v>
      </c>
      <c r="J550" s="108">
        <f t="shared" si="82"/>
        <v>63.72761248449185</v>
      </c>
      <c r="K550" s="109">
        <v>98.5</v>
      </c>
      <c r="L550" s="56">
        <v>100</v>
      </c>
      <c r="M550" s="110">
        <f t="shared" si="83"/>
        <v>98.83333333333334</v>
      </c>
      <c r="N550" s="111">
        <v>73.33333333333333</v>
      </c>
      <c r="O550" s="52">
        <v>97.35</v>
      </c>
      <c r="P550" s="57">
        <v>97.71929824561404</v>
      </c>
      <c r="Q550" s="58" t="s">
        <v>1</v>
      </c>
      <c r="R550" s="106">
        <f t="shared" si="84"/>
        <v>89.41162664473684</v>
      </c>
      <c r="S550" s="109">
        <v>92.91666666666667</v>
      </c>
      <c r="T550" s="52">
        <v>58.298611111111114</v>
      </c>
      <c r="U550" s="52">
        <v>100</v>
      </c>
      <c r="V550" s="52">
        <v>0</v>
      </c>
      <c r="W550" s="52">
        <v>80</v>
      </c>
      <c r="X550" s="110">
        <f t="shared" si="89"/>
        <v>72.80381944444444</v>
      </c>
      <c r="Y550" s="112">
        <f t="shared" si="85"/>
        <v>87.48894274853801</v>
      </c>
      <c r="Z550" s="46">
        <v>43.40229885057471</v>
      </c>
      <c r="AA550" s="46">
        <v>11.111111111111112</v>
      </c>
      <c r="AB550" s="46">
        <v>80</v>
      </c>
      <c r="AC550" s="46">
        <v>43.2</v>
      </c>
      <c r="AD550" s="46">
        <v>50</v>
      </c>
      <c r="AE550" s="106">
        <f t="shared" si="86"/>
        <v>45.408908045977014</v>
      </c>
      <c r="AF550" s="69">
        <v>42.10526315789473</v>
      </c>
      <c r="AG550" s="69">
        <v>75</v>
      </c>
      <c r="AH550" s="69">
        <v>41.17647058823529</v>
      </c>
      <c r="AI550" s="69">
        <v>37.38317757009346</v>
      </c>
      <c r="AJ550" s="113">
        <v>48.91622782905588</v>
      </c>
      <c r="AK550" s="114">
        <v>35</v>
      </c>
      <c r="AL550" s="106">
        <f t="shared" si="87"/>
        <v>35</v>
      </c>
      <c r="AM550" s="115">
        <v>44.262411712269305</v>
      </c>
      <c r="AN550" s="116">
        <f t="shared" si="88"/>
        <v>69.76871738484816</v>
      </c>
    </row>
    <row r="551" spans="1:40" ht="15">
      <c r="A551" s="15">
        <v>25779</v>
      </c>
      <c r="B551" s="16" t="s">
        <v>11</v>
      </c>
      <c r="C551" s="16" t="s">
        <v>658</v>
      </c>
      <c r="D551" s="17">
        <v>6</v>
      </c>
      <c r="E551" s="105">
        <v>74.59365256642933</v>
      </c>
      <c r="F551" s="45">
        <v>77.24969474969474</v>
      </c>
      <c r="G551" s="106">
        <f t="shared" si="80"/>
        <v>75.47899996085113</v>
      </c>
      <c r="H551" s="87">
        <v>47.946</v>
      </c>
      <c r="I551" s="107">
        <f t="shared" si="81"/>
        <v>47.946</v>
      </c>
      <c r="J551" s="108">
        <f t="shared" si="82"/>
        <v>64.46579997651068</v>
      </c>
      <c r="K551" s="109">
        <v>97.77777777777777</v>
      </c>
      <c r="L551" s="56">
        <v>100</v>
      </c>
      <c r="M551" s="110">
        <f t="shared" si="83"/>
        <v>98.2716049382716</v>
      </c>
      <c r="N551" s="111">
        <v>96.42857142857143</v>
      </c>
      <c r="O551" s="52">
        <v>99.63999999999999</v>
      </c>
      <c r="P551" s="57">
        <v>99.28507596067918</v>
      </c>
      <c r="Q551" s="58" t="s">
        <v>1</v>
      </c>
      <c r="R551" s="106">
        <f t="shared" si="84"/>
        <v>98.38968378654411</v>
      </c>
      <c r="S551" s="109">
        <v>93.47222222222223</v>
      </c>
      <c r="T551" s="52">
        <v>52.24537037037038</v>
      </c>
      <c r="U551" s="52">
        <v>100</v>
      </c>
      <c r="V551" s="52">
        <v>0</v>
      </c>
      <c r="W551" s="52">
        <v>80</v>
      </c>
      <c r="X551" s="110">
        <f t="shared" si="89"/>
        <v>71.42939814814815</v>
      </c>
      <c r="Y551" s="112">
        <f t="shared" si="85"/>
        <v>89.7198839968793</v>
      </c>
      <c r="Z551" s="46">
        <v>38.758620689655174</v>
      </c>
      <c r="AA551" s="46">
        <v>44.44444444444445</v>
      </c>
      <c r="AB551" s="46">
        <v>0</v>
      </c>
      <c r="AC551" s="46">
        <v>49.6</v>
      </c>
      <c r="AD551" s="46">
        <v>100</v>
      </c>
      <c r="AE551" s="106">
        <f t="shared" si="86"/>
        <v>46.072988505747134</v>
      </c>
      <c r="AF551" s="69">
        <v>63.1578947368421</v>
      </c>
      <c r="AG551" s="69">
        <v>81.25</v>
      </c>
      <c r="AH551" s="69">
        <v>52.94117647058824</v>
      </c>
      <c r="AI551" s="69">
        <v>32.71028037383177</v>
      </c>
      <c r="AJ551" s="113">
        <v>57.51483789531553</v>
      </c>
      <c r="AK551" s="114">
        <v>40</v>
      </c>
      <c r="AL551" s="106">
        <f t="shared" si="87"/>
        <v>40</v>
      </c>
      <c r="AM551" s="115">
        <v>47.90955064181595</v>
      </c>
      <c r="AN551" s="116">
        <f t="shared" si="88"/>
        <v>72.12596718628657</v>
      </c>
    </row>
    <row r="552" spans="1:40" ht="15">
      <c r="A552" s="15">
        <v>25781</v>
      </c>
      <c r="B552" s="16" t="s">
        <v>11</v>
      </c>
      <c r="C552" s="16" t="s">
        <v>659</v>
      </c>
      <c r="D552" s="17">
        <v>6</v>
      </c>
      <c r="E552" s="105">
        <v>40.28989846118224</v>
      </c>
      <c r="F552" s="45">
        <v>82.87494912494913</v>
      </c>
      <c r="G552" s="106">
        <f t="shared" si="80"/>
        <v>54.48491534910453</v>
      </c>
      <c r="H552" s="87">
        <v>0</v>
      </c>
      <c r="I552" s="107">
        <f t="shared" si="81"/>
        <v>0</v>
      </c>
      <c r="J552" s="108">
        <f t="shared" si="82"/>
        <v>32.690949209462715</v>
      </c>
      <c r="K552" s="109">
        <v>96.42857142857143</v>
      </c>
      <c r="L552" s="56">
        <v>100</v>
      </c>
      <c r="M552" s="110">
        <f t="shared" si="83"/>
        <v>97.22222222222223</v>
      </c>
      <c r="N552" s="111">
        <v>95.71428571428572</v>
      </c>
      <c r="O552" s="52">
        <v>99.46000000000001</v>
      </c>
      <c r="P552" s="57">
        <v>99.15325994919559</v>
      </c>
      <c r="Q552" s="58" t="s">
        <v>1</v>
      </c>
      <c r="R552" s="106">
        <f t="shared" si="84"/>
        <v>98.04786364914722</v>
      </c>
      <c r="S552" s="109">
        <v>100</v>
      </c>
      <c r="T552" s="52">
        <v>78.4837962962963</v>
      </c>
      <c r="U552" s="52">
        <v>100</v>
      </c>
      <c r="V552" s="52">
        <v>0</v>
      </c>
      <c r="W552" s="52">
        <v>80</v>
      </c>
      <c r="X552" s="110">
        <f t="shared" si="89"/>
        <v>79.62094907407408</v>
      </c>
      <c r="Y552" s="112">
        <f t="shared" si="85"/>
        <v>91.85402007143081</v>
      </c>
      <c r="Z552" s="46">
        <v>54.43678160919541</v>
      </c>
      <c r="AA552" s="46">
        <v>0</v>
      </c>
      <c r="AB552" s="46">
        <v>80</v>
      </c>
      <c r="AC552" s="46">
        <v>69.6</v>
      </c>
      <c r="AD552" s="46">
        <v>12.790697674418606</v>
      </c>
      <c r="AE552" s="106">
        <f t="shared" si="86"/>
        <v>44.05745121625234</v>
      </c>
      <c r="AF552" s="69">
        <v>52.63157894736842</v>
      </c>
      <c r="AG552" s="69">
        <v>75</v>
      </c>
      <c r="AH552" s="69">
        <v>41.17647058823529</v>
      </c>
      <c r="AI552" s="69">
        <v>60.747663551401864</v>
      </c>
      <c r="AJ552" s="113">
        <v>57.38892827175139</v>
      </c>
      <c r="AK552" s="114">
        <v>35</v>
      </c>
      <c r="AL552" s="106">
        <f t="shared" si="87"/>
        <v>35</v>
      </c>
      <c r="AM552" s="115">
        <v>45.80102152113495</v>
      </c>
      <c r="AN552" s="116">
        <f t="shared" si="88"/>
        <v>66.20550633394843</v>
      </c>
    </row>
    <row r="553" spans="1:40" ht="15">
      <c r="A553" s="15">
        <v>25785</v>
      </c>
      <c r="B553" s="16" t="s">
        <v>11</v>
      </c>
      <c r="C553" s="16" t="s">
        <v>660</v>
      </c>
      <c r="D553" s="17">
        <v>6</v>
      </c>
      <c r="E553" s="105">
        <v>82.03179895439958</v>
      </c>
      <c r="F553" s="45">
        <v>98.51851851851853</v>
      </c>
      <c r="G553" s="106">
        <f t="shared" si="80"/>
        <v>87.52737214243922</v>
      </c>
      <c r="H553" s="87">
        <v>73.252</v>
      </c>
      <c r="I553" s="107">
        <f t="shared" si="81"/>
        <v>73.252</v>
      </c>
      <c r="J553" s="108">
        <f t="shared" si="82"/>
        <v>81.81722328546353</v>
      </c>
      <c r="K553" s="109">
        <v>94.07665505226481</v>
      </c>
      <c r="L553" s="56">
        <v>100</v>
      </c>
      <c r="M553" s="110">
        <f t="shared" si="83"/>
        <v>95.39295392953929</v>
      </c>
      <c r="N553" s="111">
        <v>97.14285714285714</v>
      </c>
      <c r="O553" s="52">
        <v>99.53</v>
      </c>
      <c r="P553" s="57">
        <v>99.01293396868618</v>
      </c>
      <c r="Q553" s="58" t="s">
        <v>1</v>
      </c>
      <c r="R553" s="106">
        <f t="shared" si="84"/>
        <v>98.50032916403288</v>
      </c>
      <c r="S553" s="109">
        <v>97.22222222222221</v>
      </c>
      <c r="T553" s="52">
        <v>71.5625</v>
      </c>
      <c r="U553" s="52">
        <v>97.22221666666667</v>
      </c>
      <c r="V553" s="52">
        <v>85.87328767123287</v>
      </c>
      <c r="W553" s="52">
        <v>100</v>
      </c>
      <c r="X553" s="110">
        <f t="shared" si="89"/>
        <v>89.73589568112634</v>
      </c>
      <c r="Y553" s="112">
        <f t="shared" si="85"/>
        <v>94.5770553650851</v>
      </c>
      <c r="Z553" s="46">
        <v>53.10344827586207</v>
      </c>
      <c r="AA553" s="46">
        <v>22.222222222222225</v>
      </c>
      <c r="AB553" s="46">
        <v>0</v>
      </c>
      <c r="AC553" s="46">
        <v>83.2</v>
      </c>
      <c r="AD553" s="46">
        <v>40.65934065934066</v>
      </c>
      <c r="AE553" s="106">
        <f t="shared" si="86"/>
        <v>40.66615510925856</v>
      </c>
      <c r="AF553" s="69">
        <v>89.47368421052632</v>
      </c>
      <c r="AG553" s="69">
        <v>75</v>
      </c>
      <c r="AH553" s="69">
        <v>58.82352941176471</v>
      </c>
      <c r="AI553" s="69">
        <v>67.28971962616822</v>
      </c>
      <c r="AJ553" s="113">
        <v>72.6467333121148</v>
      </c>
      <c r="AK553" s="114">
        <v>71.66666666666667</v>
      </c>
      <c r="AL553" s="106">
        <f t="shared" si="87"/>
        <v>71.66666666666667</v>
      </c>
      <c r="AM553" s="115">
        <v>55.39441160816852</v>
      </c>
      <c r="AN553" s="116">
        <f t="shared" si="88"/>
        <v>80.27029582208581</v>
      </c>
    </row>
    <row r="554" spans="1:40" ht="15">
      <c r="A554" s="15">
        <v>25793</v>
      </c>
      <c r="B554" s="16" t="s">
        <v>11</v>
      </c>
      <c r="C554" s="16" t="s">
        <v>661</v>
      </c>
      <c r="D554" s="17">
        <v>6</v>
      </c>
      <c r="E554" s="105">
        <v>78.863822291578</v>
      </c>
      <c r="F554" s="45">
        <v>96.3568376068376</v>
      </c>
      <c r="G554" s="106">
        <f t="shared" si="80"/>
        <v>84.69482739666452</v>
      </c>
      <c r="H554" s="87">
        <v>47.525999999999996</v>
      </c>
      <c r="I554" s="107">
        <f t="shared" si="81"/>
        <v>47.525999999999996</v>
      </c>
      <c r="J554" s="108">
        <f t="shared" si="82"/>
        <v>69.82729643799871</v>
      </c>
      <c r="K554" s="109">
        <v>35.94771241830066</v>
      </c>
      <c r="L554" s="56">
        <v>100</v>
      </c>
      <c r="M554" s="110">
        <f t="shared" si="83"/>
        <v>50.181554103122735</v>
      </c>
      <c r="N554" s="111">
        <v>97.14285714285714</v>
      </c>
      <c r="O554" s="52">
        <v>99.28999999999999</v>
      </c>
      <c r="P554" s="57">
        <v>99.44690265486726</v>
      </c>
      <c r="Q554" s="58">
        <v>100</v>
      </c>
      <c r="R554" s="106">
        <f t="shared" si="84"/>
        <v>98.9699399494311</v>
      </c>
      <c r="S554" s="109">
        <v>97.22222222222221</v>
      </c>
      <c r="T554" s="52">
        <v>69.88425925925927</v>
      </c>
      <c r="U554" s="52">
        <v>100</v>
      </c>
      <c r="V554" s="52">
        <v>0</v>
      </c>
      <c r="W554" s="52">
        <v>25</v>
      </c>
      <c r="X554" s="110">
        <f t="shared" si="89"/>
        <v>69.90162037037037</v>
      </c>
      <c r="Y554" s="112">
        <f t="shared" si="85"/>
        <v>72.10425877946065</v>
      </c>
      <c r="Z554" s="46">
        <v>45.195402298850574</v>
      </c>
      <c r="AA554" s="46">
        <v>33.333333333333336</v>
      </c>
      <c r="AB554" s="46">
        <v>80</v>
      </c>
      <c r="AC554" s="46">
        <v>83.2</v>
      </c>
      <c r="AD554" s="46">
        <v>52.12765957446809</v>
      </c>
      <c r="AE554" s="106">
        <f t="shared" si="86"/>
        <v>57.92278674492542</v>
      </c>
      <c r="AF554" s="69">
        <v>52.63157894736842</v>
      </c>
      <c r="AG554" s="69">
        <v>75</v>
      </c>
      <c r="AH554" s="69">
        <v>64.70588235294117</v>
      </c>
      <c r="AI554" s="69">
        <v>56.074766355140184</v>
      </c>
      <c r="AJ554" s="113">
        <v>62.103056913862446</v>
      </c>
      <c r="AK554" s="114">
        <v>53.333333333333336</v>
      </c>
      <c r="AL554" s="106">
        <f t="shared" si="87"/>
        <v>53.333333333333336</v>
      </c>
      <c r="AM554" s="115">
        <v>58.11963477432354</v>
      </c>
      <c r="AN554" s="116">
        <f t="shared" si="88"/>
        <v>67.45347910962712</v>
      </c>
    </row>
    <row r="555" spans="1:40" ht="15">
      <c r="A555" s="15">
        <v>25797</v>
      </c>
      <c r="B555" s="16" t="s">
        <v>11</v>
      </c>
      <c r="C555" s="16" t="s">
        <v>662</v>
      </c>
      <c r="D555" s="17">
        <v>6</v>
      </c>
      <c r="E555" s="105">
        <v>82.46786728093443</v>
      </c>
      <c r="F555" s="45">
        <v>80</v>
      </c>
      <c r="G555" s="106">
        <f t="shared" si="80"/>
        <v>81.64524485395629</v>
      </c>
      <c r="H555" s="87">
        <v>54.86800000000001</v>
      </c>
      <c r="I555" s="107">
        <f t="shared" si="81"/>
        <v>54.86800000000001</v>
      </c>
      <c r="J555" s="108">
        <f t="shared" si="82"/>
        <v>70.93434691237377</v>
      </c>
      <c r="K555" s="109">
        <v>93.86792452830188</v>
      </c>
      <c r="L555" s="56">
        <v>100</v>
      </c>
      <c r="M555" s="110">
        <f t="shared" si="83"/>
        <v>95.23060796645703</v>
      </c>
      <c r="N555" s="111">
        <v>100</v>
      </c>
      <c r="O555" s="52">
        <v>99.41000000000001</v>
      </c>
      <c r="P555" s="57">
        <v>94.87179487179486</v>
      </c>
      <c r="Q555" s="58" t="s">
        <v>1</v>
      </c>
      <c r="R555" s="106">
        <f t="shared" si="84"/>
        <v>98.03262291666667</v>
      </c>
      <c r="S555" s="109">
        <v>97.91666666666666</v>
      </c>
      <c r="T555" s="52">
        <v>68.47222222222223</v>
      </c>
      <c r="U555" s="52">
        <v>100</v>
      </c>
      <c r="V555" s="52">
        <v>94.62809917355372</v>
      </c>
      <c r="W555" s="52">
        <v>80</v>
      </c>
      <c r="X555" s="110">
        <f t="shared" si="89"/>
        <v>88.42573461891644</v>
      </c>
      <c r="Y555" s="112">
        <f t="shared" si="85"/>
        <v>93.94969327931112</v>
      </c>
      <c r="Z555" s="46">
        <v>90.06896551724138</v>
      </c>
      <c r="AA555" s="46">
        <v>30.555555555555557</v>
      </c>
      <c r="AB555" s="46">
        <v>80</v>
      </c>
      <c r="AC555" s="46">
        <v>68.8</v>
      </c>
      <c r="AD555" s="46">
        <v>8.333333333333332</v>
      </c>
      <c r="AE555" s="106">
        <f t="shared" si="86"/>
        <v>57.70890804597701</v>
      </c>
      <c r="AF555" s="69">
        <v>47.368421052631575</v>
      </c>
      <c r="AG555" s="69">
        <v>31.25</v>
      </c>
      <c r="AH555" s="69">
        <v>64.70588235294117</v>
      </c>
      <c r="AI555" s="69">
        <v>50.467289719626166</v>
      </c>
      <c r="AJ555" s="113">
        <v>48.44789828129973</v>
      </c>
      <c r="AK555" s="114">
        <v>40</v>
      </c>
      <c r="AL555" s="106">
        <f t="shared" si="87"/>
        <v>40</v>
      </c>
      <c r="AM555" s="115">
        <v>51.69752383286767</v>
      </c>
      <c r="AN555" s="116">
        <f t="shared" si="88"/>
        <v>76.67097317199061</v>
      </c>
    </row>
    <row r="556" spans="1:40" ht="15">
      <c r="A556" s="15">
        <v>25799</v>
      </c>
      <c r="B556" s="16" t="s">
        <v>11</v>
      </c>
      <c r="C556" s="16" t="s">
        <v>663</v>
      </c>
      <c r="D556" s="17">
        <v>3</v>
      </c>
      <c r="E556" s="105">
        <v>53.560762266759944</v>
      </c>
      <c r="F556" s="45">
        <v>84.247557997558</v>
      </c>
      <c r="G556" s="106">
        <f t="shared" si="80"/>
        <v>63.78969417702596</v>
      </c>
      <c r="H556" s="87">
        <v>54.852</v>
      </c>
      <c r="I556" s="107">
        <f t="shared" si="81"/>
        <v>54.852</v>
      </c>
      <c r="J556" s="108">
        <f t="shared" si="82"/>
        <v>60.21461650621558</v>
      </c>
      <c r="K556" s="109">
        <v>89.59731543624162</v>
      </c>
      <c r="L556" s="56">
        <v>100</v>
      </c>
      <c r="M556" s="110">
        <f t="shared" si="83"/>
        <v>91.9090231170768</v>
      </c>
      <c r="N556" s="111">
        <v>100</v>
      </c>
      <c r="O556" s="52">
        <v>99.08</v>
      </c>
      <c r="P556" s="57">
        <v>99.12067919951485</v>
      </c>
      <c r="Q556" s="58" t="s">
        <v>1</v>
      </c>
      <c r="R556" s="106">
        <f t="shared" si="84"/>
        <v>99.33810125833838</v>
      </c>
      <c r="S556" s="109">
        <v>100</v>
      </c>
      <c r="T556" s="52">
        <v>84.30555555555556</v>
      </c>
      <c r="U556" s="52">
        <v>100</v>
      </c>
      <c r="V556" s="52">
        <v>97.56813417190776</v>
      </c>
      <c r="W556" s="52">
        <v>80</v>
      </c>
      <c r="X556" s="110">
        <f t="shared" si="89"/>
        <v>93.27240566037736</v>
      </c>
      <c r="Y556" s="112">
        <f t="shared" si="85"/>
        <v>94.72261053613668</v>
      </c>
      <c r="Z556" s="46">
        <v>73.58620689655173</v>
      </c>
      <c r="AA556" s="46">
        <v>41.666666666666664</v>
      </c>
      <c r="AB556" s="46">
        <v>0</v>
      </c>
      <c r="AC556" s="46">
        <v>88.8</v>
      </c>
      <c r="AD556" s="46">
        <v>100</v>
      </c>
      <c r="AE556" s="106">
        <f t="shared" si="86"/>
        <v>61.60905172413793</v>
      </c>
      <c r="AF556" s="69">
        <v>89.47368421052632</v>
      </c>
      <c r="AG556" s="69">
        <v>75</v>
      </c>
      <c r="AH556" s="69">
        <v>76.47058823529412</v>
      </c>
      <c r="AI556" s="69">
        <v>60.747663551401864</v>
      </c>
      <c r="AJ556" s="113">
        <v>75.42298399930557</v>
      </c>
      <c r="AK556" s="114">
        <v>50</v>
      </c>
      <c r="AL556" s="106">
        <f t="shared" si="87"/>
        <v>50</v>
      </c>
      <c r="AM556" s="115">
        <v>62.97095665268838</v>
      </c>
      <c r="AN556" s="116">
        <f t="shared" si="88"/>
        <v>78.29551556511797</v>
      </c>
    </row>
    <row r="557" spans="1:40" ht="15">
      <c r="A557" s="15">
        <v>25805</v>
      </c>
      <c r="B557" s="16" t="s">
        <v>11</v>
      </c>
      <c r="C557" s="16" t="s">
        <v>664</v>
      </c>
      <c r="D557" s="17">
        <v>6</v>
      </c>
      <c r="E557" s="105">
        <v>71.24119316859789</v>
      </c>
      <c r="F557" s="45">
        <v>80.51587301587301</v>
      </c>
      <c r="G557" s="106">
        <f t="shared" si="80"/>
        <v>74.33275311768959</v>
      </c>
      <c r="H557" s="87">
        <v>26.86</v>
      </c>
      <c r="I557" s="107">
        <f t="shared" si="81"/>
        <v>26.86</v>
      </c>
      <c r="J557" s="108">
        <f t="shared" si="82"/>
        <v>55.343651870613755</v>
      </c>
      <c r="K557" s="109">
        <v>73.6462093862816</v>
      </c>
      <c r="L557" s="56">
        <v>100</v>
      </c>
      <c r="M557" s="110">
        <f t="shared" si="83"/>
        <v>79.50260730044124</v>
      </c>
      <c r="N557" s="111">
        <v>83.33333333333334</v>
      </c>
      <c r="O557" s="52">
        <v>98.66000000000001</v>
      </c>
      <c r="P557" s="57">
        <v>96.34489222118088</v>
      </c>
      <c r="Q557" s="58" t="s">
        <v>1</v>
      </c>
      <c r="R557" s="106">
        <f t="shared" si="84"/>
        <v>92.72142138784756</v>
      </c>
      <c r="S557" s="109">
        <v>100</v>
      </c>
      <c r="T557" s="52">
        <v>84.69907407407408</v>
      </c>
      <c r="U557" s="52">
        <v>100</v>
      </c>
      <c r="V557" s="52">
        <v>0</v>
      </c>
      <c r="W557" s="52">
        <v>25</v>
      </c>
      <c r="X557" s="110">
        <f t="shared" si="89"/>
        <v>74.29976851851852</v>
      </c>
      <c r="Y557" s="112">
        <f t="shared" si="85"/>
        <v>82.06771939819599</v>
      </c>
      <c r="Z557" s="46">
        <v>42.94252873563218</v>
      </c>
      <c r="AA557" s="46">
        <v>33.333333333333336</v>
      </c>
      <c r="AB557" s="46">
        <v>0</v>
      </c>
      <c r="AC557" s="46">
        <v>71.2</v>
      </c>
      <c r="AD557" s="46">
        <v>47.12643678160919</v>
      </c>
      <c r="AE557" s="106">
        <f t="shared" si="86"/>
        <v>39.17183908045977</v>
      </c>
      <c r="AF557" s="69">
        <v>84.21052631578947</v>
      </c>
      <c r="AG557" s="69">
        <v>81.25</v>
      </c>
      <c r="AH557" s="69">
        <v>52.94117647058824</v>
      </c>
      <c r="AI557" s="69">
        <v>31.775700934579437</v>
      </c>
      <c r="AJ557" s="113">
        <v>62.54435093023929</v>
      </c>
      <c r="AK557" s="114">
        <v>46.666666666666664</v>
      </c>
      <c r="AL557" s="106">
        <f t="shared" si="87"/>
        <v>46.666666666666664</v>
      </c>
      <c r="AM557" s="115">
        <v>46.903474424309024</v>
      </c>
      <c r="AN557" s="116">
        <f t="shared" si="88"/>
        <v>66.17363240051345</v>
      </c>
    </row>
    <row r="558" spans="1:40" ht="15">
      <c r="A558" s="15">
        <v>25807</v>
      </c>
      <c r="B558" s="16" t="s">
        <v>11</v>
      </c>
      <c r="C558" s="16" t="s">
        <v>665</v>
      </c>
      <c r="D558" s="17">
        <v>6</v>
      </c>
      <c r="E558" s="105">
        <v>74.48002671773773</v>
      </c>
      <c r="F558" s="45">
        <v>68.21225071225071</v>
      </c>
      <c r="G558" s="106">
        <f t="shared" si="80"/>
        <v>72.39076804924204</v>
      </c>
      <c r="H558" s="87">
        <v>53.924</v>
      </c>
      <c r="I558" s="107">
        <f t="shared" si="81"/>
        <v>53.924</v>
      </c>
      <c r="J558" s="108">
        <f t="shared" si="82"/>
        <v>65.00406082954522</v>
      </c>
      <c r="K558" s="109">
        <v>80.12422360248448</v>
      </c>
      <c r="L558" s="56">
        <v>100</v>
      </c>
      <c r="M558" s="110">
        <f t="shared" si="83"/>
        <v>84.54106280193237</v>
      </c>
      <c r="N558" s="111">
        <v>91.42857142857143</v>
      </c>
      <c r="O558" s="52">
        <v>99.6</v>
      </c>
      <c r="P558" s="57">
        <v>100</v>
      </c>
      <c r="Q558" s="58" t="s">
        <v>1</v>
      </c>
      <c r="R558" s="106">
        <f t="shared" si="84"/>
        <v>96.94889285714285</v>
      </c>
      <c r="S558" s="109">
        <v>94.86111111111111</v>
      </c>
      <c r="T558" s="52">
        <v>71.875</v>
      </c>
      <c r="U558" s="52">
        <v>100</v>
      </c>
      <c r="V558" s="52">
        <v>0</v>
      </c>
      <c r="W558" s="52">
        <v>80</v>
      </c>
      <c r="X558" s="110">
        <f t="shared" si="89"/>
        <v>76.68402777777777</v>
      </c>
      <c r="Y558" s="112">
        <f t="shared" si="85"/>
        <v>85.99731721187025</v>
      </c>
      <c r="Z558" s="46">
        <v>46.7816091954023</v>
      </c>
      <c r="AA558" s="46">
        <v>38.88888888888889</v>
      </c>
      <c r="AB558" s="46">
        <v>80</v>
      </c>
      <c r="AC558" s="46">
        <v>70.39999999999999</v>
      </c>
      <c r="AD558" s="46">
        <v>41.37931034482759</v>
      </c>
      <c r="AE558" s="106">
        <f t="shared" si="86"/>
        <v>54.945689655172416</v>
      </c>
      <c r="AF558" s="69">
        <v>78.94736842105263</v>
      </c>
      <c r="AG558" s="69">
        <v>68.75</v>
      </c>
      <c r="AH558" s="69">
        <v>70.58823529411765</v>
      </c>
      <c r="AI558" s="69">
        <v>42.05607476635514</v>
      </c>
      <c r="AJ558" s="113">
        <v>65.08541962038136</v>
      </c>
      <c r="AK558" s="114">
        <v>53.333333333333336</v>
      </c>
      <c r="AL558" s="106">
        <f t="shared" si="87"/>
        <v>53.333333333333336</v>
      </c>
      <c r="AM558" s="115">
        <v>57.32714638152699</v>
      </c>
      <c r="AN558" s="116">
        <f t="shared" si="88"/>
        <v>73.19761468630227</v>
      </c>
    </row>
    <row r="559" spans="1:40" ht="15">
      <c r="A559" s="15">
        <v>25815</v>
      </c>
      <c r="B559" s="16" t="s">
        <v>11</v>
      </c>
      <c r="C559" s="16" t="s">
        <v>666</v>
      </c>
      <c r="D559" s="17">
        <v>6</v>
      </c>
      <c r="E559" s="105">
        <v>60.57081363887171</v>
      </c>
      <c r="F559" s="45">
        <v>80.75600325600325</v>
      </c>
      <c r="G559" s="106">
        <f t="shared" si="80"/>
        <v>67.29921017791555</v>
      </c>
      <c r="H559" s="87">
        <v>61.722</v>
      </c>
      <c r="I559" s="107">
        <f t="shared" si="81"/>
        <v>61.722</v>
      </c>
      <c r="J559" s="108">
        <f t="shared" si="82"/>
        <v>65.06832610674934</v>
      </c>
      <c r="K559" s="109">
        <v>93.37539432176656</v>
      </c>
      <c r="L559" s="56">
        <v>100</v>
      </c>
      <c r="M559" s="110">
        <f t="shared" si="83"/>
        <v>94.84752891692955</v>
      </c>
      <c r="N559" s="111">
        <v>100</v>
      </c>
      <c r="O559" s="52">
        <v>99.54</v>
      </c>
      <c r="P559" s="57">
        <v>95.79613095238095</v>
      </c>
      <c r="Q559" s="58" t="s">
        <v>1</v>
      </c>
      <c r="R559" s="106">
        <f t="shared" si="84"/>
        <v>98.38384862351191</v>
      </c>
      <c r="S559" s="109">
        <v>99.30555555555554</v>
      </c>
      <c r="T559" s="52">
        <v>77.84722222222221</v>
      </c>
      <c r="U559" s="52">
        <v>98.61110000000001</v>
      </c>
      <c r="V559" s="52">
        <v>97.59384023099133</v>
      </c>
      <c r="W559" s="52">
        <v>100</v>
      </c>
      <c r="X559" s="110">
        <f t="shared" si="89"/>
        <v>93.64019947331836</v>
      </c>
      <c r="Y559" s="112">
        <f t="shared" si="85"/>
        <v>95.59280580108032</v>
      </c>
      <c r="Z559" s="46">
        <v>97.0574712643678</v>
      </c>
      <c r="AA559" s="46">
        <v>72.91666666666667</v>
      </c>
      <c r="AB559" s="46">
        <v>40</v>
      </c>
      <c r="AC559" s="46">
        <v>68.8</v>
      </c>
      <c r="AD559" s="46">
        <v>48.837209302325576</v>
      </c>
      <c r="AE559" s="106">
        <f t="shared" si="86"/>
        <v>67.49321956027799</v>
      </c>
      <c r="AF559" s="69">
        <v>57.89473684210527</v>
      </c>
      <c r="AG559" s="69">
        <v>75</v>
      </c>
      <c r="AH559" s="69">
        <v>58.82352941176471</v>
      </c>
      <c r="AI559" s="69">
        <v>0.9345794392523363</v>
      </c>
      <c r="AJ559" s="113">
        <v>48.16321142328057</v>
      </c>
      <c r="AK559" s="114">
        <v>46.666666666666664</v>
      </c>
      <c r="AL559" s="106">
        <f t="shared" si="87"/>
        <v>46.666666666666664</v>
      </c>
      <c r="AM559" s="115">
        <v>58.17324014502309</v>
      </c>
      <c r="AN559" s="116">
        <f t="shared" si="88"/>
        <v>78.26204016539695</v>
      </c>
    </row>
    <row r="560" spans="1:40" ht="15">
      <c r="A560" s="15">
        <v>25817</v>
      </c>
      <c r="B560" s="16" t="s">
        <v>11</v>
      </c>
      <c r="C560" s="16" t="s">
        <v>667</v>
      </c>
      <c r="D560" s="17">
        <v>2</v>
      </c>
      <c r="E560" s="105">
        <v>79.36624219700445</v>
      </c>
      <c r="F560" s="45">
        <v>78.53174603174604</v>
      </c>
      <c r="G560" s="106">
        <f t="shared" si="80"/>
        <v>79.08807680858499</v>
      </c>
      <c r="H560" s="87">
        <v>62.382000000000005</v>
      </c>
      <c r="I560" s="107">
        <f t="shared" si="81"/>
        <v>62.382000000000005</v>
      </c>
      <c r="J560" s="108">
        <f t="shared" si="82"/>
        <v>72.40564608515099</v>
      </c>
      <c r="K560" s="109">
        <v>97.66839378238342</v>
      </c>
      <c r="L560" s="56">
        <v>100</v>
      </c>
      <c r="M560" s="110">
        <f t="shared" si="83"/>
        <v>98.18652849740931</v>
      </c>
      <c r="N560" s="111">
        <v>87.77777777777779</v>
      </c>
      <c r="O560" s="52">
        <v>99.44</v>
      </c>
      <c r="P560" s="57">
        <v>98.86249100071994</v>
      </c>
      <c r="Q560" s="58" t="s">
        <v>1</v>
      </c>
      <c r="R560" s="106">
        <f t="shared" si="84"/>
        <v>95.30048953683706</v>
      </c>
      <c r="S560" s="109">
        <v>94.44444444444446</v>
      </c>
      <c r="T560" s="52">
        <v>0</v>
      </c>
      <c r="U560" s="52">
        <v>98.14813333333332</v>
      </c>
      <c r="V560" s="52">
        <v>0</v>
      </c>
      <c r="W560" s="52">
        <v>100</v>
      </c>
      <c r="X560" s="110">
        <f t="shared" si="89"/>
        <v>60.64814444444444</v>
      </c>
      <c r="Y560" s="112">
        <f t="shared" si="85"/>
        <v>85.25071313307743</v>
      </c>
      <c r="Z560" s="46">
        <v>54.62068965517241</v>
      </c>
      <c r="AA560" s="46">
        <v>33.333333333333336</v>
      </c>
      <c r="AB560" s="46">
        <v>100</v>
      </c>
      <c r="AC560" s="46">
        <v>64</v>
      </c>
      <c r="AD560" s="46">
        <v>46.590909090909086</v>
      </c>
      <c r="AE560" s="106">
        <f t="shared" si="86"/>
        <v>59.39096786833856</v>
      </c>
      <c r="AF560" s="69">
        <v>94.73684210526315</v>
      </c>
      <c r="AG560" s="69">
        <v>81.25</v>
      </c>
      <c r="AH560" s="69">
        <v>58.82352941176471</v>
      </c>
      <c r="AI560" s="69">
        <v>42.99065420560748</v>
      </c>
      <c r="AJ560" s="113">
        <v>69.45025643065884</v>
      </c>
      <c r="AK560" s="114">
        <v>58.333333333333336</v>
      </c>
      <c r="AL560" s="106">
        <f t="shared" si="87"/>
        <v>58.333333333333336</v>
      </c>
      <c r="AM560" s="115">
        <v>61.861917911289595</v>
      </c>
      <c r="AN560" s="116">
        <f t="shared" si="88"/>
        <v>75.66506115695579</v>
      </c>
    </row>
    <row r="561" spans="1:40" ht="15">
      <c r="A561" s="15">
        <v>25823</v>
      </c>
      <c r="B561" s="16" t="s">
        <v>11</v>
      </c>
      <c r="C561" s="16" t="s">
        <v>668</v>
      </c>
      <c r="D561" s="17">
        <v>6</v>
      </c>
      <c r="E561" s="105">
        <v>56.84598002814452</v>
      </c>
      <c r="F561" s="45">
        <v>0</v>
      </c>
      <c r="G561" s="106">
        <f t="shared" si="80"/>
        <v>37.89732001876301</v>
      </c>
      <c r="H561" s="87">
        <v>21.991999999999997</v>
      </c>
      <c r="I561" s="107">
        <f t="shared" si="81"/>
        <v>21.991999999999997</v>
      </c>
      <c r="J561" s="108">
        <f t="shared" si="82"/>
        <v>31.535192011257806</v>
      </c>
      <c r="K561" s="109">
        <v>92.72727272727272</v>
      </c>
      <c r="L561" s="56">
        <v>100</v>
      </c>
      <c r="M561" s="110">
        <f t="shared" si="83"/>
        <v>94.34343434343432</v>
      </c>
      <c r="N561" s="111">
        <v>79.68253968253968</v>
      </c>
      <c r="O561" s="52">
        <v>98.94</v>
      </c>
      <c r="P561" s="57">
        <v>99.5618838992333</v>
      </c>
      <c r="Q561" s="58" t="s">
        <v>1</v>
      </c>
      <c r="R561" s="106">
        <f t="shared" si="84"/>
        <v>92.67018610567813</v>
      </c>
      <c r="S561" s="109">
        <v>77.77777777777779</v>
      </c>
      <c r="T561" s="52">
        <v>72.11805555555556</v>
      </c>
      <c r="U561" s="52">
        <v>100</v>
      </c>
      <c r="V561" s="52">
        <v>0</v>
      </c>
      <c r="W561" s="52">
        <v>89.99999999999999</v>
      </c>
      <c r="X561" s="110">
        <f t="shared" si="89"/>
        <v>73.72395833333333</v>
      </c>
      <c r="Y561" s="112">
        <f t="shared" si="85"/>
        <v>87.20976258412003</v>
      </c>
      <c r="Z561" s="46">
        <v>61.01149425287357</v>
      </c>
      <c r="AA561" s="46">
        <v>41.666666666666664</v>
      </c>
      <c r="AB561" s="46">
        <v>80</v>
      </c>
      <c r="AC561" s="46">
        <v>45.6</v>
      </c>
      <c r="AD561" s="46">
        <v>22.61904761904762</v>
      </c>
      <c r="AE561" s="106">
        <f t="shared" si="86"/>
        <v>50.85644499178983</v>
      </c>
      <c r="AF561" s="69">
        <v>57.89473684210527</v>
      </c>
      <c r="AG561" s="69">
        <v>62.5</v>
      </c>
      <c r="AH561" s="69">
        <v>41.17647058823529</v>
      </c>
      <c r="AI561" s="69">
        <v>23.364485981308412</v>
      </c>
      <c r="AJ561" s="113">
        <v>46.23392335291224</v>
      </c>
      <c r="AK561" s="114">
        <v>43.333333333333336</v>
      </c>
      <c r="AL561" s="106">
        <f t="shared" si="87"/>
        <v>43.333333333333336</v>
      </c>
      <c r="AM561" s="115">
        <v>48.11915022306451</v>
      </c>
      <c r="AN561" s="116">
        <f t="shared" si="88"/>
        <v>64.34766476123093</v>
      </c>
    </row>
    <row r="562" spans="1:40" ht="15">
      <c r="A562" s="15">
        <v>25839</v>
      </c>
      <c r="B562" s="16" t="s">
        <v>11</v>
      </c>
      <c r="C562" s="16" t="s">
        <v>669</v>
      </c>
      <c r="D562" s="17">
        <v>6</v>
      </c>
      <c r="E562" s="105">
        <v>61.242305095856096</v>
      </c>
      <c r="F562" s="45">
        <v>86.48046398046398</v>
      </c>
      <c r="G562" s="106">
        <f t="shared" si="80"/>
        <v>69.65502472405872</v>
      </c>
      <c r="H562" s="87">
        <v>63.407999999999994</v>
      </c>
      <c r="I562" s="107">
        <f t="shared" si="81"/>
        <v>63.407999999999994</v>
      </c>
      <c r="J562" s="108">
        <f t="shared" si="82"/>
        <v>67.15621483443523</v>
      </c>
      <c r="K562" s="109">
        <v>66.00985221674878</v>
      </c>
      <c r="L562" s="56">
        <v>100</v>
      </c>
      <c r="M562" s="110">
        <f t="shared" si="83"/>
        <v>73.56321839080461</v>
      </c>
      <c r="N562" s="111">
        <v>95</v>
      </c>
      <c r="O562" s="52">
        <v>99.25</v>
      </c>
      <c r="P562" s="57">
        <v>96.83011391778108</v>
      </c>
      <c r="Q562" s="58" t="s">
        <v>1</v>
      </c>
      <c r="R562" s="106">
        <f t="shared" si="84"/>
        <v>96.96606294886081</v>
      </c>
      <c r="S562" s="109">
        <v>94.86111111111111</v>
      </c>
      <c r="T562" s="52">
        <v>76.73611111111111</v>
      </c>
      <c r="U562" s="52">
        <v>100</v>
      </c>
      <c r="V562" s="52">
        <v>0</v>
      </c>
      <c r="W562" s="52">
        <v>25</v>
      </c>
      <c r="X562" s="110">
        <f t="shared" si="89"/>
        <v>71.02430555555556</v>
      </c>
      <c r="Y562" s="112">
        <f t="shared" si="85"/>
        <v>80.2396765421029</v>
      </c>
      <c r="Z562" s="46">
        <v>75.1264367816092</v>
      </c>
      <c r="AA562" s="46">
        <v>50</v>
      </c>
      <c r="AB562" s="46">
        <v>0</v>
      </c>
      <c r="AC562" s="46">
        <v>56.00000000000001</v>
      </c>
      <c r="AD562" s="46">
        <v>39.77272727272727</v>
      </c>
      <c r="AE562" s="106">
        <f t="shared" si="86"/>
        <v>46.11399555903867</v>
      </c>
      <c r="AF562" s="69">
        <v>31.57894736842105</v>
      </c>
      <c r="AG562" s="69">
        <v>68.75</v>
      </c>
      <c r="AH562" s="69">
        <v>52.94117647058824</v>
      </c>
      <c r="AI562" s="69">
        <v>43.925233644859816</v>
      </c>
      <c r="AJ562" s="113">
        <v>49.29883937096728</v>
      </c>
      <c r="AK562" s="114">
        <v>35</v>
      </c>
      <c r="AL562" s="106">
        <f t="shared" si="87"/>
        <v>35</v>
      </c>
      <c r="AM562" s="115">
        <v>44.7404881304119</v>
      </c>
      <c r="AN562" s="116">
        <f t="shared" si="88"/>
        <v>66.97322767706207</v>
      </c>
    </row>
    <row r="563" spans="1:40" ht="15">
      <c r="A563" s="15">
        <v>25841</v>
      </c>
      <c r="B563" s="16" t="s">
        <v>11</v>
      </c>
      <c r="C563" s="16" t="s">
        <v>670</v>
      </c>
      <c r="D563" s="17">
        <v>6</v>
      </c>
      <c r="E563" s="105">
        <v>63.302517843078746</v>
      </c>
      <c r="F563" s="45">
        <v>83.38064713064712</v>
      </c>
      <c r="G563" s="106">
        <f t="shared" si="80"/>
        <v>69.99522760560153</v>
      </c>
      <c r="H563" s="87">
        <v>0</v>
      </c>
      <c r="I563" s="107">
        <f t="shared" si="81"/>
        <v>0</v>
      </c>
      <c r="J563" s="108">
        <f t="shared" si="82"/>
        <v>41.99713656336092</v>
      </c>
      <c r="K563" s="109">
        <v>96.78571428571429</v>
      </c>
      <c r="L563" s="56">
        <v>100</v>
      </c>
      <c r="M563" s="110">
        <f t="shared" si="83"/>
        <v>97.5</v>
      </c>
      <c r="N563" s="111">
        <v>92.85714285714285</v>
      </c>
      <c r="O563" s="52">
        <v>99.72</v>
      </c>
      <c r="P563" s="57">
        <v>99.185667752443</v>
      </c>
      <c r="Q563" s="58" t="s">
        <v>1</v>
      </c>
      <c r="R563" s="106">
        <f t="shared" si="84"/>
        <v>97.19348628431828</v>
      </c>
      <c r="S563" s="109">
        <v>89.72222222222221</v>
      </c>
      <c r="T563" s="52">
        <v>77.55208333333333</v>
      </c>
      <c r="U563" s="52">
        <v>89.81479999999999</v>
      </c>
      <c r="V563" s="52">
        <v>0</v>
      </c>
      <c r="W563" s="52">
        <v>80</v>
      </c>
      <c r="X563" s="110">
        <f t="shared" si="89"/>
        <v>74.27227638888888</v>
      </c>
      <c r="Y563" s="112">
        <f t="shared" si="85"/>
        <v>89.9690440554263</v>
      </c>
      <c r="Z563" s="46">
        <v>92.97701149425286</v>
      </c>
      <c r="AA563" s="46">
        <v>22.222222222222225</v>
      </c>
      <c r="AB563" s="46">
        <v>0</v>
      </c>
      <c r="AC563" s="46">
        <v>68.8</v>
      </c>
      <c r="AD563" s="46">
        <v>5.555555555555555</v>
      </c>
      <c r="AE563" s="106">
        <f t="shared" si="86"/>
        <v>41.35258620689655</v>
      </c>
      <c r="AF563" s="69">
        <v>15.789473684210526</v>
      </c>
      <c r="AG563" s="69">
        <v>6.25</v>
      </c>
      <c r="AH563" s="69">
        <v>5.88235294117647</v>
      </c>
      <c r="AI563" s="69">
        <v>30.8411214953271</v>
      </c>
      <c r="AJ563" s="113">
        <v>14.690737030178525</v>
      </c>
      <c r="AK563" s="114">
        <v>23.333333333333332</v>
      </c>
      <c r="AL563" s="106">
        <f t="shared" si="87"/>
        <v>23.333333333333332</v>
      </c>
      <c r="AM563" s="115">
        <v>30.6389091850591</v>
      </c>
      <c r="AN563" s="116">
        <f t="shared" si="88"/>
        <v>62.57562209590306</v>
      </c>
    </row>
    <row r="564" spans="1:40" ht="15">
      <c r="A564" s="15">
        <v>25843</v>
      </c>
      <c r="B564" s="16" t="s">
        <v>11</v>
      </c>
      <c r="C564" s="16" t="s">
        <v>671</v>
      </c>
      <c r="D564" s="17">
        <v>5</v>
      </c>
      <c r="E564" s="105">
        <v>35.37387955901464</v>
      </c>
      <c r="F564" s="45">
        <v>89.04507529507528</v>
      </c>
      <c r="G564" s="106">
        <f t="shared" si="80"/>
        <v>53.26427813770152</v>
      </c>
      <c r="H564" s="87">
        <v>35.282000000000004</v>
      </c>
      <c r="I564" s="107">
        <f t="shared" si="81"/>
        <v>35.282000000000004</v>
      </c>
      <c r="J564" s="108">
        <f t="shared" si="82"/>
        <v>46.07136688262091</v>
      </c>
      <c r="K564" s="109">
        <v>85.67073170731707</v>
      </c>
      <c r="L564" s="56">
        <v>100</v>
      </c>
      <c r="M564" s="110">
        <f t="shared" si="83"/>
        <v>88.85501355013551</v>
      </c>
      <c r="N564" s="111">
        <v>94.92063492063492</v>
      </c>
      <c r="O564" s="52">
        <v>99.62</v>
      </c>
      <c r="P564" s="57">
        <v>99.46568023016852</v>
      </c>
      <c r="Q564" s="58" t="s">
        <v>1</v>
      </c>
      <c r="R564" s="106">
        <f t="shared" si="84"/>
        <v>97.94085373461141</v>
      </c>
      <c r="S564" s="109">
        <v>100</v>
      </c>
      <c r="T564" s="52">
        <v>73.2175925925926</v>
      </c>
      <c r="U564" s="52">
        <v>95.37034999999999</v>
      </c>
      <c r="V564" s="52">
        <v>0</v>
      </c>
      <c r="W564" s="52">
        <v>100</v>
      </c>
      <c r="X564" s="110">
        <f t="shared" si="89"/>
        <v>79.64698564814815</v>
      </c>
      <c r="Y564" s="112">
        <f t="shared" si="85"/>
        <v>88.81591348053183</v>
      </c>
      <c r="Z564" s="46">
        <v>16.71264367816092</v>
      </c>
      <c r="AA564" s="46">
        <v>38.88888888888889</v>
      </c>
      <c r="AB564" s="46">
        <v>0</v>
      </c>
      <c r="AC564" s="46">
        <v>37.6</v>
      </c>
      <c r="AD564" s="46">
        <v>39.80582524271845</v>
      </c>
      <c r="AE564" s="106">
        <f t="shared" si="86"/>
        <v>25.983419819216607</v>
      </c>
      <c r="AF564" s="69">
        <v>68.42105263157895</v>
      </c>
      <c r="AG564" s="69">
        <v>81.25</v>
      </c>
      <c r="AH564" s="69">
        <v>47.05882352941176</v>
      </c>
      <c r="AI564" s="69">
        <v>0.9345794392523363</v>
      </c>
      <c r="AJ564" s="113">
        <v>49.416113900060765</v>
      </c>
      <c r="AK564" s="114">
        <v>33.33333333333333</v>
      </c>
      <c r="AL564" s="106">
        <f t="shared" si="87"/>
        <v>33.33333333333333</v>
      </c>
      <c r="AM564" s="115">
        <v>33.702120943598395</v>
      </c>
      <c r="AN564" s="116">
        <f t="shared" si="88"/>
        <v>63.73286639986962</v>
      </c>
    </row>
    <row r="565" spans="1:40" ht="15">
      <c r="A565" s="15">
        <v>25845</v>
      </c>
      <c r="B565" s="16" t="s">
        <v>11</v>
      </c>
      <c r="C565" s="16" t="s">
        <v>672</v>
      </c>
      <c r="D565" s="17">
        <v>6</v>
      </c>
      <c r="E565" s="105">
        <v>66.5588218268508</v>
      </c>
      <c r="F565" s="45">
        <v>74.95726495726494</v>
      </c>
      <c r="G565" s="106">
        <f t="shared" si="80"/>
        <v>69.35830287032218</v>
      </c>
      <c r="H565" s="87">
        <v>19.102000000000004</v>
      </c>
      <c r="I565" s="107">
        <f t="shared" si="81"/>
        <v>19.102000000000004</v>
      </c>
      <c r="J565" s="108">
        <f t="shared" si="82"/>
        <v>49.255781722193305</v>
      </c>
      <c r="K565" s="109">
        <v>68.42105263157895</v>
      </c>
      <c r="L565" s="56">
        <v>100</v>
      </c>
      <c r="M565" s="110">
        <f t="shared" si="83"/>
        <v>75.43859649122807</v>
      </c>
      <c r="N565" s="111">
        <v>98.51851851851853</v>
      </c>
      <c r="O565" s="52">
        <v>99.75</v>
      </c>
      <c r="P565" s="57">
        <v>90.5277401894452</v>
      </c>
      <c r="Q565" s="58">
        <v>100</v>
      </c>
      <c r="R565" s="106">
        <f t="shared" si="84"/>
        <v>97.19906467699093</v>
      </c>
      <c r="S565" s="109">
        <v>88.61111111111111</v>
      </c>
      <c r="T565" s="52">
        <v>75.38690476190476</v>
      </c>
      <c r="U565" s="52">
        <v>90.74073333333332</v>
      </c>
      <c r="V565" s="52">
        <v>0</v>
      </c>
      <c r="W565" s="52">
        <v>25</v>
      </c>
      <c r="X565" s="110">
        <f t="shared" si="89"/>
        <v>66.8096873015873</v>
      </c>
      <c r="Y565" s="112">
        <f t="shared" si="85"/>
        <v>79.64069536998714</v>
      </c>
      <c r="Z565" s="46">
        <v>15.310344827586206</v>
      </c>
      <c r="AA565" s="46">
        <v>11.111111111111112</v>
      </c>
      <c r="AB565" s="46">
        <v>0</v>
      </c>
      <c r="AC565" s="46">
        <v>69.6</v>
      </c>
      <c r="AD565" s="46">
        <v>13.333333333333334</v>
      </c>
      <c r="AE565" s="106">
        <f t="shared" si="86"/>
        <v>21.460919540229884</v>
      </c>
      <c r="AF565" s="69">
        <v>84.21052631578947</v>
      </c>
      <c r="AG565" s="69">
        <v>68.75</v>
      </c>
      <c r="AH565" s="69">
        <v>64.70588235294117</v>
      </c>
      <c r="AI565" s="69">
        <v>53.271028037383175</v>
      </c>
      <c r="AJ565" s="113">
        <v>67.73435917652846</v>
      </c>
      <c r="AK565" s="114">
        <v>41.66666666666667</v>
      </c>
      <c r="AL565" s="106">
        <f t="shared" si="87"/>
        <v>41.66666666666667</v>
      </c>
      <c r="AM565" s="115">
        <v>37.8416528685302</v>
      </c>
      <c r="AN565" s="116">
        <f t="shared" si="88"/>
        <v>61.023999889991295</v>
      </c>
    </row>
    <row r="566" spans="1:40" ht="15">
      <c r="A566" s="15">
        <v>25851</v>
      </c>
      <c r="B566" s="16" t="s">
        <v>11</v>
      </c>
      <c r="C566" s="16" t="s">
        <v>673</v>
      </c>
      <c r="D566" s="17">
        <v>6</v>
      </c>
      <c r="E566" s="105">
        <v>75.6483383525126</v>
      </c>
      <c r="F566" s="45">
        <v>73.59940984940985</v>
      </c>
      <c r="G566" s="106">
        <f t="shared" si="80"/>
        <v>74.96536218481168</v>
      </c>
      <c r="H566" s="87">
        <v>0</v>
      </c>
      <c r="I566" s="107">
        <f t="shared" si="81"/>
        <v>0</v>
      </c>
      <c r="J566" s="108">
        <f t="shared" si="82"/>
        <v>44.97921731088701</v>
      </c>
      <c r="K566" s="109">
        <v>93.98907103825137</v>
      </c>
      <c r="L566" s="56">
        <v>100</v>
      </c>
      <c r="M566" s="110">
        <f t="shared" si="83"/>
        <v>95.32483302975106</v>
      </c>
      <c r="N566" s="111">
        <v>92.14285714285714</v>
      </c>
      <c r="O566" s="52">
        <v>99.38000000000001</v>
      </c>
      <c r="P566" s="57">
        <v>95.60606060606061</v>
      </c>
      <c r="Q566" s="58" t="s">
        <v>1</v>
      </c>
      <c r="R566" s="106">
        <f t="shared" si="84"/>
        <v>95.64982072510824</v>
      </c>
      <c r="S566" s="109">
        <v>95.13888888888889</v>
      </c>
      <c r="T566" s="52">
        <v>67.31481481481481</v>
      </c>
      <c r="U566" s="52">
        <v>72.22221666666667</v>
      </c>
      <c r="V566" s="52">
        <v>0</v>
      </c>
      <c r="W566" s="52">
        <v>100</v>
      </c>
      <c r="X566" s="110">
        <f t="shared" si="89"/>
        <v>71.16898009259259</v>
      </c>
      <c r="Y566" s="112">
        <f t="shared" si="85"/>
        <v>87.69895615237465</v>
      </c>
      <c r="Z566" s="46">
        <v>98.27586206896552</v>
      </c>
      <c r="AA566" s="46">
        <v>77.77777777777779</v>
      </c>
      <c r="AB566" s="46">
        <v>20</v>
      </c>
      <c r="AC566" s="46">
        <v>46.400000000000006</v>
      </c>
      <c r="AD566" s="46">
        <v>49.45054945054945</v>
      </c>
      <c r="AE566" s="106">
        <f t="shared" si="86"/>
        <v>60.87427687255274</v>
      </c>
      <c r="AF566" s="69">
        <v>57.89473684210527</v>
      </c>
      <c r="AG566" s="69">
        <v>37.5</v>
      </c>
      <c r="AH566" s="69">
        <v>64.70588235294117</v>
      </c>
      <c r="AI566" s="69">
        <v>37.38317757009346</v>
      </c>
      <c r="AJ566" s="113">
        <v>49.37094919128497</v>
      </c>
      <c r="AK566" s="114">
        <v>43.333333333333336</v>
      </c>
      <c r="AL566" s="106">
        <f t="shared" si="87"/>
        <v>43.333333333333336</v>
      </c>
      <c r="AM566" s="115">
        <v>54.29853411637079</v>
      </c>
      <c r="AN566" s="116">
        <f t="shared" si="88"/>
        <v>69.13488177327596</v>
      </c>
    </row>
    <row r="567" spans="1:40" ht="15">
      <c r="A567" s="15">
        <v>25862</v>
      </c>
      <c r="B567" s="16" t="s">
        <v>11</v>
      </c>
      <c r="C567" s="16" t="s">
        <v>674</v>
      </c>
      <c r="D567" s="17">
        <v>6</v>
      </c>
      <c r="E567" s="105">
        <v>75.89331004805442</v>
      </c>
      <c r="F567" s="45">
        <v>75.87962962962963</v>
      </c>
      <c r="G567" s="106">
        <f t="shared" si="80"/>
        <v>75.88874990857948</v>
      </c>
      <c r="H567" s="87">
        <v>30.038</v>
      </c>
      <c r="I567" s="107">
        <f t="shared" si="81"/>
        <v>30.038</v>
      </c>
      <c r="J567" s="108">
        <f t="shared" si="82"/>
        <v>57.54844994514769</v>
      </c>
      <c r="K567" s="109">
        <v>79.21348314606742</v>
      </c>
      <c r="L567" s="56">
        <v>100</v>
      </c>
      <c r="M567" s="110">
        <f t="shared" si="83"/>
        <v>83.83270911360799</v>
      </c>
      <c r="N567" s="111">
        <v>87.14285714285715</v>
      </c>
      <c r="O567" s="52">
        <v>99.28</v>
      </c>
      <c r="P567" s="57">
        <v>98.66028708133972</v>
      </c>
      <c r="Q567" s="58" t="s">
        <v>1</v>
      </c>
      <c r="R567" s="106">
        <f t="shared" si="84"/>
        <v>94.96832241968559</v>
      </c>
      <c r="S567" s="109">
        <v>100</v>
      </c>
      <c r="T567" s="52">
        <v>72.72569444444444</v>
      </c>
      <c r="U567" s="52">
        <v>100</v>
      </c>
      <c r="V567" s="52">
        <v>0</v>
      </c>
      <c r="W567" s="52">
        <v>80</v>
      </c>
      <c r="X567" s="110">
        <f t="shared" si="89"/>
        <v>78.18142361111111</v>
      </c>
      <c r="Y567" s="112">
        <f t="shared" si="85"/>
        <v>85.58769401075382</v>
      </c>
      <c r="Z567" s="46">
        <v>14.206896551724137</v>
      </c>
      <c r="AA567" s="46">
        <v>50.69444444444445</v>
      </c>
      <c r="AB567" s="46">
        <v>0</v>
      </c>
      <c r="AC567" s="46">
        <v>71.2</v>
      </c>
      <c r="AD567" s="46">
        <v>92.5</v>
      </c>
      <c r="AE567" s="106">
        <f t="shared" si="86"/>
        <v>43.75068247126437</v>
      </c>
      <c r="AF567" s="69">
        <v>78.94736842105263</v>
      </c>
      <c r="AG567" s="69">
        <v>75</v>
      </c>
      <c r="AH567" s="69">
        <v>58.82352941176471</v>
      </c>
      <c r="AI567" s="69">
        <v>31.775700934579437</v>
      </c>
      <c r="AJ567" s="113">
        <v>61.1366496918492</v>
      </c>
      <c r="AK567" s="114">
        <v>46.666666666666664</v>
      </c>
      <c r="AL567" s="106">
        <f t="shared" si="87"/>
        <v>46.666666666666664</v>
      </c>
      <c r="AM567" s="115">
        <v>48.970137235834116</v>
      </c>
      <c r="AN567" s="116">
        <f t="shared" si="88"/>
        <v>68.99457816515668</v>
      </c>
    </row>
    <row r="568" spans="1:40" ht="15">
      <c r="A568" s="15">
        <v>25867</v>
      </c>
      <c r="B568" s="16" t="s">
        <v>11</v>
      </c>
      <c r="C568" s="16" t="s">
        <v>675</v>
      </c>
      <c r="D568" s="17">
        <v>6</v>
      </c>
      <c r="E568" s="105">
        <v>55.36838721722981</v>
      </c>
      <c r="F568" s="45">
        <v>89.73850223850224</v>
      </c>
      <c r="G568" s="106">
        <f t="shared" si="80"/>
        <v>66.82509222432061</v>
      </c>
      <c r="H568" s="87">
        <v>0</v>
      </c>
      <c r="I568" s="107">
        <f t="shared" si="81"/>
        <v>0</v>
      </c>
      <c r="J568" s="108">
        <f t="shared" si="82"/>
        <v>40.09505533459237</v>
      </c>
      <c r="K568" s="109">
        <v>97.95918367346938</v>
      </c>
      <c r="L568" s="56">
        <v>100</v>
      </c>
      <c r="M568" s="110">
        <f t="shared" si="83"/>
        <v>98.4126984126984</v>
      </c>
      <c r="N568" s="111">
        <v>94.28571428571429</v>
      </c>
      <c r="O568" s="52">
        <v>99.59</v>
      </c>
      <c r="P568" s="57">
        <v>89.11242603550295</v>
      </c>
      <c r="Q568" s="58">
        <v>100</v>
      </c>
      <c r="R568" s="106">
        <f t="shared" si="84"/>
        <v>95.74703508030431</v>
      </c>
      <c r="S568" s="109">
        <v>91.66666666666666</v>
      </c>
      <c r="T568" s="52">
        <v>75.85648148148148</v>
      </c>
      <c r="U568" s="52">
        <v>78.70368333333333</v>
      </c>
      <c r="V568" s="52">
        <v>0</v>
      </c>
      <c r="W568" s="52">
        <v>80</v>
      </c>
      <c r="X568" s="110">
        <f t="shared" si="89"/>
        <v>71.55670787037037</v>
      </c>
      <c r="Y568" s="112">
        <f t="shared" si="85"/>
        <v>88.96576917278732</v>
      </c>
      <c r="Z568" s="46">
        <v>75.5632183908046</v>
      </c>
      <c r="AA568" s="46">
        <v>75.00000000000001</v>
      </c>
      <c r="AB568" s="46">
        <v>40</v>
      </c>
      <c r="AC568" s="46">
        <v>38.4</v>
      </c>
      <c r="AD568" s="46">
        <v>5.555555555555555</v>
      </c>
      <c r="AE568" s="106">
        <f t="shared" si="86"/>
        <v>48.694971264367815</v>
      </c>
      <c r="AF568" s="69">
        <v>52.63157894736842</v>
      </c>
      <c r="AG568" s="69">
        <v>68.75</v>
      </c>
      <c r="AH568" s="69">
        <v>58.82352941176471</v>
      </c>
      <c r="AI568" s="69">
        <v>43.925233644859816</v>
      </c>
      <c r="AJ568" s="113">
        <v>56.03258550099824</v>
      </c>
      <c r="AK568" s="114">
        <v>13.333333333333334</v>
      </c>
      <c r="AL568" s="106">
        <f t="shared" si="87"/>
        <v>13.333333333333334</v>
      </c>
      <c r="AM568" s="115">
        <v>43.57934080792903</v>
      </c>
      <c r="AN568" s="116">
        <f t="shared" si="88"/>
        <v>65.57569789569084</v>
      </c>
    </row>
    <row r="569" spans="1:40" ht="15">
      <c r="A569" s="15">
        <v>25871</v>
      </c>
      <c r="B569" s="16" t="s">
        <v>11</v>
      </c>
      <c r="C569" s="16" t="s">
        <v>676</v>
      </c>
      <c r="D569" s="17">
        <v>6</v>
      </c>
      <c r="E569" s="105">
        <v>67.00636745258872</v>
      </c>
      <c r="F569" s="45">
        <v>82.58292633292633</v>
      </c>
      <c r="G569" s="106">
        <f t="shared" si="80"/>
        <v>72.19855374603458</v>
      </c>
      <c r="H569" s="87">
        <v>35.762</v>
      </c>
      <c r="I569" s="107">
        <f t="shared" si="81"/>
        <v>35.762</v>
      </c>
      <c r="J569" s="108">
        <f t="shared" si="82"/>
        <v>57.62393224762074</v>
      </c>
      <c r="K569" s="109">
        <v>95.08928571428571</v>
      </c>
      <c r="L569" s="56">
        <v>100</v>
      </c>
      <c r="M569" s="110">
        <f t="shared" si="83"/>
        <v>96.18055555555554</v>
      </c>
      <c r="N569" s="111">
        <v>100</v>
      </c>
      <c r="O569" s="52">
        <v>98.73</v>
      </c>
      <c r="P569" s="57">
        <v>90</v>
      </c>
      <c r="Q569" s="58" t="s">
        <v>1</v>
      </c>
      <c r="R569" s="106">
        <f t="shared" si="84"/>
        <v>96.18318125</v>
      </c>
      <c r="S569" s="109">
        <v>94.44444444444446</v>
      </c>
      <c r="T569" s="52">
        <v>62.38425925925927</v>
      </c>
      <c r="U569" s="52">
        <v>100</v>
      </c>
      <c r="V569" s="52">
        <v>0</v>
      </c>
      <c r="W569" s="52">
        <v>15</v>
      </c>
      <c r="X569" s="110">
        <f t="shared" si="89"/>
        <v>66.08217592592592</v>
      </c>
      <c r="Y569" s="112">
        <f t="shared" si="85"/>
        <v>86.5499142962963</v>
      </c>
      <c r="Z569" s="46">
        <v>63.95402298850575</v>
      </c>
      <c r="AA569" s="46">
        <v>33.333333333333336</v>
      </c>
      <c r="AB569" s="46">
        <v>20</v>
      </c>
      <c r="AC569" s="46">
        <v>72.8</v>
      </c>
      <c r="AD569" s="46">
        <v>100</v>
      </c>
      <c r="AE569" s="106">
        <f t="shared" si="86"/>
        <v>58.38850574712644</v>
      </c>
      <c r="AF569" s="69">
        <v>36.84210526315789</v>
      </c>
      <c r="AG569" s="69">
        <v>68.75</v>
      </c>
      <c r="AH569" s="69">
        <v>41.17647058823529</v>
      </c>
      <c r="AI569" s="69">
        <v>35.51401869158878</v>
      </c>
      <c r="AJ569" s="113">
        <v>45.570648635745485</v>
      </c>
      <c r="AK569" s="114">
        <v>43.333333333333336</v>
      </c>
      <c r="AL569" s="106">
        <f t="shared" si="87"/>
        <v>43.333333333333336</v>
      </c>
      <c r="AM569" s="115">
        <v>51.959376034666235</v>
      </c>
      <c r="AN569" s="116">
        <f t="shared" si="88"/>
        <v>70.38755640807217</v>
      </c>
    </row>
    <row r="570" spans="1:40" ht="15">
      <c r="A570" s="15">
        <v>25873</v>
      </c>
      <c r="B570" s="16" t="s">
        <v>11</v>
      </c>
      <c r="C570" s="16" t="s">
        <v>677</v>
      </c>
      <c r="D570" s="17">
        <v>6</v>
      </c>
      <c r="E570" s="105">
        <v>77.04625951671633</v>
      </c>
      <c r="F570" s="45">
        <v>83.5617623117623</v>
      </c>
      <c r="G570" s="106">
        <f t="shared" si="80"/>
        <v>79.21809378173165</v>
      </c>
      <c r="H570" s="87">
        <v>64.30199999999999</v>
      </c>
      <c r="I570" s="107">
        <f t="shared" si="81"/>
        <v>64.30199999999999</v>
      </c>
      <c r="J570" s="108">
        <f t="shared" si="82"/>
        <v>73.25165626903899</v>
      </c>
      <c r="K570" s="109">
        <v>98.48484848484848</v>
      </c>
      <c r="L570" s="56">
        <v>100</v>
      </c>
      <c r="M570" s="110">
        <f t="shared" si="83"/>
        <v>98.82154882154882</v>
      </c>
      <c r="N570" s="111">
        <v>96.29629629629629</v>
      </c>
      <c r="O570" s="52">
        <v>99.82000000000001</v>
      </c>
      <c r="P570" s="57">
        <v>99.8779594825482</v>
      </c>
      <c r="Q570" s="58" t="s">
        <v>1</v>
      </c>
      <c r="R570" s="106">
        <f t="shared" si="84"/>
        <v>98.60308645632759</v>
      </c>
      <c r="S570" s="109">
        <v>91.66666666666666</v>
      </c>
      <c r="T570" s="52">
        <v>68.43749999999999</v>
      </c>
      <c r="U570" s="52">
        <v>98.61110000000001</v>
      </c>
      <c r="V570" s="52">
        <v>0</v>
      </c>
      <c r="W570" s="52">
        <v>80</v>
      </c>
      <c r="X570" s="110">
        <f t="shared" si="89"/>
        <v>74.67881666666666</v>
      </c>
      <c r="Y570" s="112">
        <f t="shared" si="85"/>
        <v>91.02596657511573</v>
      </c>
      <c r="Z570" s="46">
        <v>81.24137931034483</v>
      </c>
      <c r="AA570" s="46">
        <v>77.77777777777779</v>
      </c>
      <c r="AB570" s="46">
        <v>0</v>
      </c>
      <c r="AC570" s="46">
        <v>52</v>
      </c>
      <c r="AD570" s="46">
        <v>68.13186813186813</v>
      </c>
      <c r="AE570" s="106">
        <f t="shared" si="86"/>
        <v>57.41840343564482</v>
      </c>
      <c r="AF570" s="69">
        <v>57.89473684210527</v>
      </c>
      <c r="AG570" s="69">
        <v>75</v>
      </c>
      <c r="AH570" s="69">
        <v>35.294117647058826</v>
      </c>
      <c r="AI570" s="69">
        <v>51.4018691588785</v>
      </c>
      <c r="AJ570" s="113">
        <v>54.89768091201065</v>
      </c>
      <c r="AK570" s="114">
        <v>41.66666666666667</v>
      </c>
      <c r="AL570" s="106">
        <f t="shared" si="87"/>
        <v>41.66666666666667</v>
      </c>
      <c r="AM570" s="115">
        <v>53.59586340888008</v>
      </c>
      <c r="AN570" s="116">
        <f t="shared" si="88"/>
        <v>76.24207356402968</v>
      </c>
    </row>
    <row r="571" spans="1:40" ht="15">
      <c r="A571" s="15">
        <v>25875</v>
      </c>
      <c r="B571" s="16" t="s">
        <v>11</v>
      </c>
      <c r="C571" s="16" t="s">
        <v>678</v>
      </c>
      <c r="D571" s="17">
        <v>6</v>
      </c>
      <c r="E571" s="105">
        <v>85.245324850588</v>
      </c>
      <c r="F571" s="45">
        <v>76.4957264957265</v>
      </c>
      <c r="G571" s="106">
        <f t="shared" si="80"/>
        <v>82.32879206563416</v>
      </c>
      <c r="H571" s="87">
        <v>45.822</v>
      </c>
      <c r="I571" s="107">
        <f t="shared" si="81"/>
        <v>45.822</v>
      </c>
      <c r="J571" s="108">
        <f t="shared" si="82"/>
        <v>67.72607523938049</v>
      </c>
      <c r="K571" s="109">
        <v>98.22485207100591</v>
      </c>
      <c r="L571" s="56">
        <v>100</v>
      </c>
      <c r="M571" s="110">
        <f t="shared" si="83"/>
        <v>98.61932938856015</v>
      </c>
      <c r="N571" s="111">
        <v>91.58730158730158</v>
      </c>
      <c r="O571" s="52">
        <v>99.71000000000001</v>
      </c>
      <c r="P571" s="57">
        <v>97.85642062689585</v>
      </c>
      <c r="Q571" s="58" t="s">
        <v>1</v>
      </c>
      <c r="R571" s="106">
        <f t="shared" si="84"/>
        <v>96.32433371260453</v>
      </c>
      <c r="S571" s="109">
        <v>98.61111111111111</v>
      </c>
      <c r="T571" s="52">
        <v>69.24933862433862</v>
      </c>
      <c r="U571" s="52">
        <v>98.14813333333332</v>
      </c>
      <c r="V571" s="52">
        <v>0</v>
      </c>
      <c r="W571" s="52">
        <v>100</v>
      </c>
      <c r="X571" s="110">
        <f t="shared" si="89"/>
        <v>79.00214576719576</v>
      </c>
      <c r="Y571" s="112">
        <f t="shared" si="85"/>
        <v>91.60743201341774</v>
      </c>
      <c r="Z571" s="46">
        <v>57.195402298850574</v>
      </c>
      <c r="AA571" s="46">
        <v>73.61111111111113</v>
      </c>
      <c r="AB571" s="46">
        <v>0</v>
      </c>
      <c r="AC571" s="46">
        <v>55.2</v>
      </c>
      <c r="AD571" s="46">
        <v>100</v>
      </c>
      <c r="AE571" s="106">
        <f t="shared" si="86"/>
        <v>57.20093390804598</v>
      </c>
      <c r="AF571" s="69">
        <v>68.42105263157895</v>
      </c>
      <c r="AG571" s="69">
        <v>75</v>
      </c>
      <c r="AH571" s="69">
        <v>58.82352941176471</v>
      </c>
      <c r="AI571" s="69">
        <v>31.775700934579437</v>
      </c>
      <c r="AJ571" s="113">
        <v>58.505070744480776</v>
      </c>
      <c r="AK571" s="114">
        <v>46.666666666666664</v>
      </c>
      <c r="AL571" s="106">
        <f t="shared" si="87"/>
        <v>46.666666666666664</v>
      </c>
      <c r="AM571" s="115">
        <v>55.441850282819395</v>
      </c>
      <c r="AN571" s="116">
        <f t="shared" si="88"/>
        <v>75.98148613943079</v>
      </c>
    </row>
    <row r="572" spans="1:40" ht="15">
      <c r="A572" s="15">
        <v>25878</v>
      </c>
      <c r="B572" s="16" t="s">
        <v>11</v>
      </c>
      <c r="C572" s="16" t="s">
        <v>679</v>
      </c>
      <c r="D572" s="17">
        <v>6</v>
      </c>
      <c r="E572" s="105">
        <v>67.7037072123279</v>
      </c>
      <c r="F572" s="45">
        <v>91.27594627594627</v>
      </c>
      <c r="G572" s="106">
        <f t="shared" si="80"/>
        <v>75.56112023353401</v>
      </c>
      <c r="H572" s="87">
        <v>70.006</v>
      </c>
      <c r="I572" s="107">
        <f t="shared" si="81"/>
        <v>70.006</v>
      </c>
      <c r="J572" s="108">
        <f t="shared" si="82"/>
        <v>73.33907214012041</v>
      </c>
      <c r="K572" s="109">
        <v>38.24884792626728</v>
      </c>
      <c r="L572" s="56">
        <v>100</v>
      </c>
      <c r="M572" s="110">
        <f t="shared" si="83"/>
        <v>51.971326164874554</v>
      </c>
      <c r="N572" s="111">
        <v>80</v>
      </c>
      <c r="O572" s="52">
        <v>99.29</v>
      </c>
      <c r="P572" s="57">
        <v>94.81371087928466</v>
      </c>
      <c r="Q572" s="58" t="s">
        <v>1</v>
      </c>
      <c r="R572" s="106">
        <f t="shared" si="84"/>
        <v>91.31079868666171</v>
      </c>
      <c r="S572" s="109">
        <v>98.47222222222221</v>
      </c>
      <c r="T572" s="52">
        <v>45.798611111111114</v>
      </c>
      <c r="U572" s="52">
        <v>96.75923333333333</v>
      </c>
      <c r="V572" s="52">
        <v>0</v>
      </c>
      <c r="W572" s="52">
        <v>15</v>
      </c>
      <c r="X572" s="110">
        <f t="shared" si="89"/>
        <v>62.13251666666666</v>
      </c>
      <c r="Y572" s="112">
        <f t="shared" si="85"/>
        <v>67.81153833241993</v>
      </c>
      <c r="Z572" s="46">
        <v>55.195402298850574</v>
      </c>
      <c r="AA572" s="46">
        <v>83.33333333333333</v>
      </c>
      <c r="AB572" s="46">
        <v>20</v>
      </c>
      <c r="AC572" s="46">
        <v>54.400000000000006</v>
      </c>
      <c r="AD572" s="46">
        <v>42.69662921348314</v>
      </c>
      <c r="AE572" s="106">
        <f t="shared" si="86"/>
        <v>51.37946855224074</v>
      </c>
      <c r="AF572" s="69">
        <v>84.21052631578947</v>
      </c>
      <c r="AG572" s="69">
        <v>75</v>
      </c>
      <c r="AH572" s="69">
        <v>52.94117647058824</v>
      </c>
      <c r="AI572" s="69">
        <v>0.9345794392523363</v>
      </c>
      <c r="AJ572" s="113">
        <v>53.27157055640751</v>
      </c>
      <c r="AK572" s="114">
        <v>43.333333333333336</v>
      </c>
      <c r="AL572" s="106">
        <f t="shared" si="87"/>
        <v>43.333333333333336</v>
      </c>
      <c r="AM572" s="115">
        <v>50.27480204290373</v>
      </c>
      <c r="AN572" s="116">
        <f t="shared" si="88"/>
        <v>63.65602420710516</v>
      </c>
    </row>
    <row r="573" spans="1:40" ht="15">
      <c r="A573" s="15">
        <v>25885</v>
      </c>
      <c r="B573" s="16" t="s">
        <v>11</v>
      </c>
      <c r="C573" s="16" t="s">
        <v>680</v>
      </c>
      <c r="D573" s="17">
        <v>6</v>
      </c>
      <c r="E573" s="105">
        <v>0</v>
      </c>
      <c r="F573" s="45">
        <v>71.76638176638177</v>
      </c>
      <c r="G573" s="106">
        <f t="shared" si="80"/>
        <v>23.922127255460587</v>
      </c>
      <c r="H573" s="87">
        <v>40.934000000000005</v>
      </c>
      <c r="I573" s="107">
        <f t="shared" si="81"/>
        <v>40.934000000000005</v>
      </c>
      <c r="J573" s="108">
        <f t="shared" si="82"/>
        <v>30.726876353276353</v>
      </c>
      <c r="K573" s="109">
        <v>90</v>
      </c>
      <c r="L573" s="56">
        <v>100</v>
      </c>
      <c r="M573" s="110">
        <f t="shared" si="83"/>
        <v>92.22222222222223</v>
      </c>
      <c r="N573" s="111">
        <v>83.77142857142857</v>
      </c>
      <c r="O573" s="52">
        <v>99.84</v>
      </c>
      <c r="P573" s="57">
        <v>92.63122476446837</v>
      </c>
      <c r="Q573" s="58" t="s">
        <v>1</v>
      </c>
      <c r="R573" s="106">
        <f t="shared" si="84"/>
        <v>92.02333389252067</v>
      </c>
      <c r="S573" s="109">
        <v>73.19444444444444</v>
      </c>
      <c r="T573" s="52">
        <v>52.56944444444444</v>
      </c>
      <c r="U573" s="52">
        <v>83.33333333333333</v>
      </c>
      <c r="V573" s="52">
        <v>0</v>
      </c>
      <c r="W573" s="52">
        <v>25</v>
      </c>
      <c r="X573" s="110">
        <f t="shared" si="89"/>
        <v>55.39930555555556</v>
      </c>
      <c r="Y573" s="112">
        <f t="shared" si="85"/>
        <v>80.37524462338439</v>
      </c>
      <c r="Z573" s="46">
        <v>37.862068965517246</v>
      </c>
      <c r="AA573" s="46">
        <v>61.111111111111114</v>
      </c>
      <c r="AB573" s="46">
        <v>100</v>
      </c>
      <c r="AC573" s="46">
        <v>64.8</v>
      </c>
      <c r="AD573" s="46">
        <v>5.555555555555555</v>
      </c>
      <c r="AE573" s="106">
        <f t="shared" si="86"/>
        <v>52.86551724137931</v>
      </c>
      <c r="AF573" s="69">
        <v>73.68421052631578</v>
      </c>
      <c r="AG573" s="69">
        <v>25</v>
      </c>
      <c r="AH573" s="69">
        <v>35.294117647058826</v>
      </c>
      <c r="AI573" s="69">
        <v>35.51401869158878</v>
      </c>
      <c r="AJ573" s="113">
        <v>42.37308671624085</v>
      </c>
      <c r="AK573" s="114">
        <v>26.666666666666668</v>
      </c>
      <c r="AL573" s="106">
        <f t="shared" si="87"/>
        <v>26.666666666666668</v>
      </c>
      <c r="AM573" s="115">
        <v>44.82776565306653</v>
      </c>
      <c r="AN573" s="116">
        <f t="shared" si="88"/>
        <v>59.781327278267426</v>
      </c>
    </row>
    <row r="574" spans="1:40" ht="15">
      <c r="A574" s="15">
        <v>25898</v>
      </c>
      <c r="B574" s="16" t="s">
        <v>11</v>
      </c>
      <c r="C574" s="16" t="s">
        <v>681</v>
      </c>
      <c r="D574" s="17">
        <v>6</v>
      </c>
      <c r="E574" s="105">
        <v>69.29369210273568</v>
      </c>
      <c r="F574" s="45">
        <v>85.8923483923484</v>
      </c>
      <c r="G574" s="106">
        <f t="shared" si="80"/>
        <v>74.82657753260658</v>
      </c>
      <c r="H574" s="87">
        <v>57.266</v>
      </c>
      <c r="I574" s="107">
        <f t="shared" si="81"/>
        <v>57.266</v>
      </c>
      <c r="J574" s="108">
        <f t="shared" si="82"/>
        <v>67.80234651956394</v>
      </c>
      <c r="K574" s="109">
        <v>49.101796407185624</v>
      </c>
      <c r="L574" s="56">
        <v>100</v>
      </c>
      <c r="M574" s="110">
        <f t="shared" si="83"/>
        <v>60.41250831669993</v>
      </c>
      <c r="N574" s="111">
        <v>92.06349206349206</v>
      </c>
      <c r="O574" s="52">
        <v>98.75</v>
      </c>
      <c r="P574" s="57">
        <v>98.51380042462846</v>
      </c>
      <c r="Q574" s="58" t="s">
        <v>1</v>
      </c>
      <c r="R574" s="106">
        <f t="shared" si="84"/>
        <v>96.38215431010514</v>
      </c>
      <c r="S574" s="109">
        <v>95.55555555555556</v>
      </c>
      <c r="T574" s="52">
        <v>67.60416666666669</v>
      </c>
      <c r="U574" s="52">
        <v>100</v>
      </c>
      <c r="V574" s="52">
        <v>93.7007874015748</v>
      </c>
      <c r="W574" s="52">
        <v>45</v>
      </c>
      <c r="X574" s="110">
        <f t="shared" si="89"/>
        <v>83.1275289807524</v>
      </c>
      <c r="Y574" s="112">
        <f t="shared" si="85"/>
        <v>79.19160164708639</v>
      </c>
      <c r="Z574" s="46">
        <v>20.643678160919542</v>
      </c>
      <c r="AA574" s="46">
        <v>33.333333333333336</v>
      </c>
      <c r="AB574" s="46">
        <v>100</v>
      </c>
      <c r="AC574" s="46">
        <v>68.8</v>
      </c>
      <c r="AD574" s="46">
        <v>5.555555555555555</v>
      </c>
      <c r="AE574" s="106">
        <f t="shared" si="86"/>
        <v>44.10258620689655</v>
      </c>
      <c r="AF574" s="69">
        <v>42.10526315789473</v>
      </c>
      <c r="AG574" s="69">
        <v>81.25</v>
      </c>
      <c r="AH574" s="69">
        <v>70.58823529411765</v>
      </c>
      <c r="AI574" s="69">
        <v>57.943925233644855</v>
      </c>
      <c r="AJ574" s="113">
        <v>62.97185592141431</v>
      </c>
      <c r="AK574" s="114">
        <v>53.333333333333336</v>
      </c>
      <c r="AL574" s="106">
        <f t="shared" si="87"/>
        <v>53.333333333333336</v>
      </c>
      <c r="AM574" s="115">
        <v>50.980540889388635</v>
      </c>
      <c r="AN574" s="116">
        <f t="shared" si="88"/>
        <v>68.45043239427257</v>
      </c>
    </row>
    <row r="575" spans="1:40" ht="15">
      <c r="A575" s="15">
        <v>25899</v>
      </c>
      <c r="B575" s="16" t="s">
        <v>11</v>
      </c>
      <c r="C575" s="16" t="s">
        <v>682</v>
      </c>
      <c r="D575" s="17">
        <v>3</v>
      </c>
      <c r="E575" s="105">
        <v>70.85509446693659</v>
      </c>
      <c r="F575" s="45">
        <v>86.84676434676435</v>
      </c>
      <c r="G575" s="106">
        <f t="shared" si="80"/>
        <v>76.18565109354583</v>
      </c>
      <c r="H575" s="87">
        <v>69.616</v>
      </c>
      <c r="I575" s="107">
        <f t="shared" si="81"/>
        <v>69.616</v>
      </c>
      <c r="J575" s="108">
        <f t="shared" si="82"/>
        <v>73.55779065612751</v>
      </c>
      <c r="K575" s="109">
        <v>96.74185463659148</v>
      </c>
      <c r="L575" s="56">
        <v>100</v>
      </c>
      <c r="M575" s="110">
        <f t="shared" si="83"/>
        <v>97.46588693957116</v>
      </c>
      <c r="N575" s="111">
        <v>87.46031746031747</v>
      </c>
      <c r="O575" s="52">
        <v>99.75</v>
      </c>
      <c r="P575" s="57">
        <v>98.81159780985564</v>
      </c>
      <c r="Q575" s="58" t="s">
        <v>1</v>
      </c>
      <c r="R575" s="106">
        <f t="shared" si="84"/>
        <v>95.28105052437643</v>
      </c>
      <c r="S575" s="109">
        <v>99.30555555555554</v>
      </c>
      <c r="T575" s="52">
        <v>80.81597222222223</v>
      </c>
      <c r="U575" s="52">
        <v>100</v>
      </c>
      <c r="V575" s="52">
        <v>84.6599606385305</v>
      </c>
      <c r="W575" s="52">
        <v>35</v>
      </c>
      <c r="X575" s="110">
        <f t="shared" si="89"/>
        <v>84.98787702426075</v>
      </c>
      <c r="Y575" s="112">
        <f t="shared" si="85"/>
        <v>92.77377611380953</v>
      </c>
      <c r="Z575" s="46">
        <v>98.18390804597702</v>
      </c>
      <c r="AA575" s="46">
        <v>70.13888888888889</v>
      </c>
      <c r="AB575" s="46">
        <v>0</v>
      </c>
      <c r="AC575" s="46">
        <v>75.2</v>
      </c>
      <c r="AD575" s="46">
        <v>42.06349206349206</v>
      </c>
      <c r="AE575" s="106">
        <f t="shared" si="86"/>
        <v>59.68392344006568</v>
      </c>
      <c r="AF575" s="69">
        <v>68.42105263157895</v>
      </c>
      <c r="AG575" s="69">
        <v>81.25</v>
      </c>
      <c r="AH575" s="69">
        <v>70.58823529411765</v>
      </c>
      <c r="AI575" s="69">
        <v>61.6822429906542</v>
      </c>
      <c r="AJ575" s="113">
        <v>70.4853827290877</v>
      </c>
      <c r="AK575" s="114">
        <v>55.00000000000001</v>
      </c>
      <c r="AL575" s="106">
        <f t="shared" si="87"/>
        <v>55.00000000000001</v>
      </c>
      <c r="AM575" s="115">
        <v>61.62752789579175</v>
      </c>
      <c r="AN575" s="116">
        <f t="shared" si="88"/>
        <v>79.5867045568678</v>
      </c>
    </row>
    <row r="576" spans="1:40" ht="15">
      <c r="A576" s="15">
        <v>27001</v>
      </c>
      <c r="B576" s="16" t="s">
        <v>30</v>
      </c>
      <c r="C576" s="16" t="s">
        <v>683</v>
      </c>
      <c r="D576" s="17">
        <v>4</v>
      </c>
      <c r="E576" s="105">
        <v>64.73996270768006</v>
      </c>
      <c r="F576" s="45">
        <v>89.26994301994304</v>
      </c>
      <c r="G576" s="106">
        <f t="shared" si="80"/>
        <v>72.91662281176772</v>
      </c>
      <c r="H576" s="87">
        <v>0</v>
      </c>
      <c r="I576" s="107">
        <f t="shared" si="81"/>
        <v>0</v>
      </c>
      <c r="J576" s="108">
        <f t="shared" si="82"/>
        <v>43.74997368706063</v>
      </c>
      <c r="K576" s="109">
        <v>95.0920245398773</v>
      </c>
      <c r="L576" s="56">
        <v>100</v>
      </c>
      <c r="M576" s="110">
        <f t="shared" si="83"/>
        <v>96.1826857532379</v>
      </c>
      <c r="N576" s="111">
        <v>81.90476190476191</v>
      </c>
      <c r="O576" s="52">
        <v>98.79</v>
      </c>
      <c r="P576" s="57">
        <v>99.415718864339</v>
      </c>
      <c r="Q576" s="58">
        <v>100</v>
      </c>
      <c r="R576" s="106">
        <f t="shared" si="84"/>
        <v>95.02762019227524</v>
      </c>
      <c r="S576" s="109">
        <v>91.38888888888889</v>
      </c>
      <c r="T576" s="52">
        <v>87.06051587301587</v>
      </c>
      <c r="U576" s="52">
        <v>83.33333333333333</v>
      </c>
      <c r="V576" s="52">
        <v>0</v>
      </c>
      <c r="W576" s="52">
        <v>25</v>
      </c>
      <c r="X576" s="110">
        <f t="shared" si="89"/>
        <v>68.57068452380952</v>
      </c>
      <c r="Y576" s="112">
        <f t="shared" si="85"/>
        <v>86.97722438031278</v>
      </c>
      <c r="Z576" s="46">
        <v>98.9655172413793</v>
      </c>
      <c r="AA576" s="46">
        <v>80.55555555555556</v>
      </c>
      <c r="AB576" s="46">
        <v>100</v>
      </c>
      <c r="AC576" s="46">
        <v>64</v>
      </c>
      <c r="AD576" s="46">
        <v>57.446808510638306</v>
      </c>
      <c r="AE576" s="106">
        <f t="shared" si="86"/>
        <v>81.36682257275618</v>
      </c>
      <c r="AF576" s="69">
        <v>84.21052631578947</v>
      </c>
      <c r="AG576" s="69">
        <v>81.25</v>
      </c>
      <c r="AH576" s="69">
        <v>64.70588235294117</v>
      </c>
      <c r="AI576" s="69">
        <v>42.99065420560748</v>
      </c>
      <c r="AJ576" s="113">
        <v>68.28926571858453</v>
      </c>
      <c r="AK576" s="114">
        <v>55.00000000000001</v>
      </c>
      <c r="AL576" s="106">
        <f t="shared" si="87"/>
        <v>55.00000000000001</v>
      </c>
      <c r="AM576" s="115">
        <v>72.60610956375918</v>
      </c>
      <c r="AN576" s="116">
        <f t="shared" si="88"/>
        <v>74.02043979669627</v>
      </c>
    </row>
    <row r="577" spans="1:40" ht="15">
      <c r="A577" s="15">
        <v>27006</v>
      </c>
      <c r="B577" s="16" t="s">
        <v>30</v>
      </c>
      <c r="C577" s="16" t="s">
        <v>684</v>
      </c>
      <c r="D577" s="17">
        <v>6</v>
      </c>
      <c r="E577" s="105">
        <v>48.17911320265531</v>
      </c>
      <c r="F577" s="45">
        <v>76.13349613349614</v>
      </c>
      <c r="G577" s="106">
        <f t="shared" si="80"/>
        <v>57.497240846268916</v>
      </c>
      <c r="H577" s="87">
        <v>0</v>
      </c>
      <c r="I577" s="107">
        <f t="shared" si="81"/>
        <v>0</v>
      </c>
      <c r="J577" s="108">
        <f t="shared" si="82"/>
        <v>34.498344507761345</v>
      </c>
      <c r="K577" s="109">
        <v>0</v>
      </c>
      <c r="L577" s="56">
        <v>100</v>
      </c>
      <c r="M577" s="110">
        <f t="shared" si="83"/>
        <v>22.22222222222222</v>
      </c>
      <c r="N577" s="111">
        <v>83.65079365079366</v>
      </c>
      <c r="O577" s="52">
        <v>98.66</v>
      </c>
      <c r="P577" s="57">
        <v>98.11764705882354</v>
      </c>
      <c r="Q577" s="58" t="s">
        <v>1</v>
      </c>
      <c r="R577" s="106">
        <f t="shared" si="84"/>
        <v>93.41772431139123</v>
      </c>
      <c r="S577" s="109">
        <v>36.38888888888889</v>
      </c>
      <c r="T577" s="52">
        <v>54.81481481481482</v>
      </c>
      <c r="U577" s="52">
        <v>83.33333333333333</v>
      </c>
      <c r="V577" s="52">
        <v>0</v>
      </c>
      <c r="W577" s="52">
        <v>0</v>
      </c>
      <c r="X577" s="110">
        <f t="shared" si="89"/>
        <v>43.63425925925926</v>
      </c>
      <c r="Y577" s="112">
        <f t="shared" si="85"/>
        <v>51.85663474260815</v>
      </c>
      <c r="Z577" s="46">
        <v>43.49425287356322</v>
      </c>
      <c r="AA577" s="46">
        <v>0</v>
      </c>
      <c r="AB577" s="46">
        <v>80</v>
      </c>
      <c r="AC577" s="46">
        <v>36</v>
      </c>
      <c r="AD577" s="46">
        <v>5.555555555555555</v>
      </c>
      <c r="AE577" s="106">
        <f t="shared" si="86"/>
        <v>33.66522988505747</v>
      </c>
      <c r="AF577" s="69">
        <v>21.052631578947366</v>
      </c>
      <c r="AG577" s="69">
        <v>50</v>
      </c>
      <c r="AH577" s="69">
        <v>52.94117647058824</v>
      </c>
      <c r="AI577" s="69">
        <v>33.64485981308411</v>
      </c>
      <c r="AJ577" s="113">
        <v>39.40966696565493</v>
      </c>
      <c r="AK577" s="114">
        <v>38.333333333333336</v>
      </c>
      <c r="AL577" s="106">
        <f t="shared" si="87"/>
        <v>38.333333333333336</v>
      </c>
      <c r="AM577" s="115">
        <v>36.13070046287197</v>
      </c>
      <c r="AN577" s="116">
        <f t="shared" si="88"/>
        <v>43.66719641171793</v>
      </c>
    </row>
    <row r="578" spans="1:40" ht="15">
      <c r="A578" s="15">
        <v>27025</v>
      </c>
      <c r="B578" s="16" t="s">
        <v>30</v>
      </c>
      <c r="C578" s="16" t="s">
        <v>685</v>
      </c>
      <c r="D578" s="17">
        <v>6</v>
      </c>
      <c r="E578" s="105">
        <v>71.61064094850008</v>
      </c>
      <c r="F578" s="45">
        <v>78.47323972323973</v>
      </c>
      <c r="G578" s="106">
        <f aca="true" t="shared" si="90" ref="G578:G641">(E578*(8/12))+(F578*(4/12))</f>
        <v>73.89817387341328</v>
      </c>
      <c r="H578" s="87">
        <v>0</v>
      </c>
      <c r="I578" s="107">
        <f aca="true" t="shared" si="91" ref="I578:I641">H578</f>
        <v>0</v>
      </c>
      <c r="J578" s="108">
        <f aca="true" t="shared" si="92" ref="J578:J641">(G578*(12/20))+(I578*(8/20))</f>
        <v>44.33890432404797</v>
      </c>
      <c r="K578" s="109">
        <v>32.53012048192772</v>
      </c>
      <c r="L578" s="56">
        <v>0</v>
      </c>
      <c r="M578" s="110">
        <f aca="true" t="shared" si="93" ref="M578:M641">(K578*(14/18))+(L578*(4/18))</f>
        <v>25.301204819277114</v>
      </c>
      <c r="N578" s="111">
        <v>58.88888888888889</v>
      </c>
      <c r="O578" s="52">
        <v>98.83000000000001</v>
      </c>
      <c r="P578" s="57">
        <v>96.5552774915354</v>
      </c>
      <c r="Q578" s="58" t="s">
        <v>1</v>
      </c>
      <c r="R578" s="106">
        <f aca="true" t="shared" si="94" ref="R578:R641">IF((Q578=("N/A")),((N578*(5.33/16))+(O578*(5.33/16))+(P578*(5.33/16))),((N578*(4/16))+(O578*(4/16))+(P578*(4/16))+(Q578*(4/16))))</f>
        <v>84.70508167547885</v>
      </c>
      <c r="S578" s="109">
        <v>89.16666666666666</v>
      </c>
      <c r="T578" s="52">
        <v>57.15277777777777</v>
      </c>
      <c r="U578" s="52">
        <v>98.14813333333332</v>
      </c>
      <c r="V578" s="52">
        <v>0</v>
      </c>
      <c r="W578" s="52">
        <v>15</v>
      </c>
      <c r="X578" s="110">
        <f t="shared" si="89"/>
        <v>62.99189444444444</v>
      </c>
      <c r="Y578" s="112">
        <f aca="true" t="shared" si="95" ref="Y578:Y641">(M578*(18/50))+(R578*(16/50))+(X578*(16/50))</f>
        <v>56.37146609331521</v>
      </c>
      <c r="Z578" s="46">
        <v>7.632183908045977</v>
      </c>
      <c r="AA578" s="46">
        <v>11.111111111111112</v>
      </c>
      <c r="AB578" s="46">
        <v>40</v>
      </c>
      <c r="AC578" s="46">
        <v>38.4</v>
      </c>
      <c r="AD578" s="46">
        <v>48.86363636363637</v>
      </c>
      <c r="AE578" s="106">
        <f aca="true" t="shared" si="96" ref="AE578:AE641">((Z578*(4/16))+(AA578*(3/16))+(AB578*(3/16))+(AC578*(3/16))+(AD578*(3/16)))</f>
        <v>27.85331112852665</v>
      </c>
      <c r="AF578" s="69">
        <v>52.63157894736842</v>
      </c>
      <c r="AG578" s="69">
        <v>75</v>
      </c>
      <c r="AH578" s="69">
        <v>52.94117647058824</v>
      </c>
      <c r="AI578" s="69">
        <v>36.44859813084112</v>
      </c>
      <c r="AJ578" s="113">
        <v>54.255338387199444</v>
      </c>
      <c r="AK578" s="114">
        <v>26.666666666666668</v>
      </c>
      <c r="AL578" s="106">
        <f aca="true" t="shared" si="97" ref="AL578:AL641">AK578</f>
        <v>26.666666666666668</v>
      </c>
      <c r="AM578" s="115">
        <v>34.656522838467396</v>
      </c>
      <c r="AN578" s="116">
        <f aca="true" t="shared" si="98" ref="AN578:AN641">(J578*(20/100))+(Y578*(50/100))+(AM578*(30/100))</f>
        <v>47.45047076300742</v>
      </c>
    </row>
    <row r="579" spans="1:40" ht="15">
      <c r="A579" s="15">
        <v>27050</v>
      </c>
      <c r="B579" s="16" t="s">
        <v>30</v>
      </c>
      <c r="C579" s="16" t="s">
        <v>686</v>
      </c>
      <c r="D579" s="17">
        <v>6</v>
      </c>
      <c r="E579" s="105">
        <v>58.85505321534155</v>
      </c>
      <c r="F579" s="45">
        <v>81.22049247049247</v>
      </c>
      <c r="G579" s="106">
        <f t="shared" si="90"/>
        <v>66.31019963372519</v>
      </c>
      <c r="H579" s="87">
        <v>0</v>
      </c>
      <c r="I579" s="107">
        <f t="shared" si="91"/>
        <v>0</v>
      </c>
      <c r="J579" s="108">
        <f t="shared" si="92"/>
        <v>39.78611978023511</v>
      </c>
      <c r="K579" s="109">
        <v>3.738317757009346</v>
      </c>
      <c r="L579" s="56">
        <v>100</v>
      </c>
      <c r="M579" s="110">
        <f t="shared" si="93"/>
        <v>25.129802699896157</v>
      </c>
      <c r="N579" s="111">
        <v>86.95652173913044</v>
      </c>
      <c r="O579" s="52">
        <v>97.71000000000001</v>
      </c>
      <c r="P579" s="57">
        <v>97.52873563218391</v>
      </c>
      <c r="Q579" s="58" t="s">
        <v>1</v>
      </c>
      <c r="R579" s="106">
        <f t="shared" si="94"/>
        <v>94.0062951118191</v>
      </c>
      <c r="S579" s="109">
        <v>77.36111111111111</v>
      </c>
      <c r="T579" s="52">
        <v>74.47222222222223</v>
      </c>
      <c r="U579" s="52">
        <v>42.59258333333333</v>
      </c>
      <c r="V579" s="52">
        <v>0</v>
      </c>
      <c r="W579" s="52">
        <v>0</v>
      </c>
      <c r="X579" s="110">
        <f aca="true" t="shared" si="99" ref="X579:X642">(S579*(4/16))+(T579*(4/16))+(U579*(4/16))+(V579*(2/16))+(W579*(2/16))</f>
        <v>48.60647916666667</v>
      </c>
      <c r="Y579" s="112">
        <f t="shared" si="95"/>
        <v>54.682816741078064</v>
      </c>
      <c r="Z579" s="46">
        <v>44</v>
      </c>
      <c r="AA579" s="46">
        <v>22.222222222222225</v>
      </c>
      <c r="AB579" s="46">
        <v>0</v>
      </c>
      <c r="AC579" s="46">
        <v>0</v>
      </c>
      <c r="AD579" s="46">
        <v>16.666666666666664</v>
      </c>
      <c r="AE579" s="106">
        <f t="shared" si="96"/>
        <v>18.291666666666668</v>
      </c>
      <c r="AF579" s="69">
        <v>0</v>
      </c>
      <c r="AG579" s="69">
        <v>6.25</v>
      </c>
      <c r="AH579" s="69">
        <v>5.88235294117647</v>
      </c>
      <c r="AI579" s="69">
        <v>0.9345794392523363</v>
      </c>
      <c r="AJ579" s="113">
        <v>3.266733095107202</v>
      </c>
      <c r="AK579" s="114">
        <v>56.666666666666664</v>
      </c>
      <c r="AL579" s="106">
        <f t="shared" si="97"/>
        <v>56.666666666666664</v>
      </c>
      <c r="AM579" s="115">
        <v>21.96001771425081</v>
      </c>
      <c r="AN579" s="116">
        <f t="shared" si="98"/>
        <v>41.886637640861295</v>
      </c>
    </row>
    <row r="580" spans="1:40" ht="15">
      <c r="A580" s="15">
        <v>27073</v>
      </c>
      <c r="B580" s="16" t="s">
        <v>30</v>
      </c>
      <c r="C580" s="16" t="s">
        <v>687</v>
      </c>
      <c r="D580" s="17">
        <v>6</v>
      </c>
      <c r="E580" s="105">
        <v>60.4131530844026</v>
      </c>
      <c r="F580" s="45">
        <v>76.26271876271876</v>
      </c>
      <c r="G580" s="106">
        <f t="shared" si="90"/>
        <v>65.69634164384132</v>
      </c>
      <c r="H580" s="87">
        <v>0</v>
      </c>
      <c r="I580" s="107">
        <f t="shared" si="91"/>
        <v>0</v>
      </c>
      <c r="J580" s="108">
        <f t="shared" si="92"/>
        <v>39.417804986304795</v>
      </c>
      <c r="K580" s="109">
        <v>0</v>
      </c>
      <c r="L580" s="56">
        <v>0</v>
      </c>
      <c r="M580" s="110">
        <f t="shared" si="93"/>
        <v>0</v>
      </c>
      <c r="N580" s="111">
        <v>87.46031746031747</v>
      </c>
      <c r="O580" s="52">
        <v>97.93</v>
      </c>
      <c r="P580" s="57">
        <v>96.65261591867097</v>
      </c>
      <c r="Q580" s="58" t="s">
        <v>1</v>
      </c>
      <c r="R580" s="106">
        <f t="shared" si="94"/>
        <v>93.95555218187553</v>
      </c>
      <c r="S580" s="109">
        <v>47.5</v>
      </c>
      <c r="T580" s="52">
        <v>72.63888888888889</v>
      </c>
      <c r="U580" s="52">
        <v>87.5</v>
      </c>
      <c r="V580" s="52">
        <v>0</v>
      </c>
      <c r="W580" s="52">
        <v>0</v>
      </c>
      <c r="X580" s="110">
        <f t="shared" si="99"/>
        <v>51.90972222222222</v>
      </c>
      <c r="Y580" s="112">
        <f t="shared" si="95"/>
        <v>46.67688780931128</v>
      </c>
      <c r="Z580" s="46">
        <v>70.13793103448275</v>
      </c>
      <c r="AA580" s="46">
        <v>22.222222222222225</v>
      </c>
      <c r="AB580" s="46">
        <v>0</v>
      </c>
      <c r="AC580" s="46">
        <v>41.6</v>
      </c>
      <c r="AD580" s="46">
        <v>5.555555555555555</v>
      </c>
      <c r="AE580" s="106">
        <f t="shared" si="96"/>
        <v>30.542816091954023</v>
      </c>
      <c r="AF580" s="69">
        <v>0</v>
      </c>
      <c r="AG580" s="69">
        <v>6.25</v>
      </c>
      <c r="AH580" s="69">
        <v>5.88235294117647</v>
      </c>
      <c r="AI580" s="69">
        <v>0.9345794392523363</v>
      </c>
      <c r="AJ580" s="113">
        <v>3.266733095107202</v>
      </c>
      <c r="AK580" s="114">
        <v>33.33333333333333</v>
      </c>
      <c r="AL580" s="106">
        <f t="shared" si="97"/>
        <v>33.33333333333333</v>
      </c>
      <c r="AM580" s="115">
        <v>23.827297407737397</v>
      </c>
      <c r="AN580" s="116">
        <f t="shared" si="98"/>
        <v>38.37019412423782</v>
      </c>
    </row>
    <row r="581" spans="1:40" ht="15">
      <c r="A581" s="15">
        <v>27075</v>
      </c>
      <c r="B581" s="16" t="s">
        <v>30</v>
      </c>
      <c r="C581" s="16" t="s">
        <v>688</v>
      </c>
      <c r="D581" s="17">
        <v>6</v>
      </c>
      <c r="E581" s="105">
        <v>43.369332162546904</v>
      </c>
      <c r="F581" s="45">
        <v>86.15079365079366</v>
      </c>
      <c r="G581" s="106">
        <f t="shared" si="90"/>
        <v>57.62981932529582</v>
      </c>
      <c r="H581" s="87">
        <v>0</v>
      </c>
      <c r="I581" s="107">
        <f t="shared" si="91"/>
        <v>0</v>
      </c>
      <c r="J581" s="108">
        <f t="shared" si="92"/>
        <v>34.57789159517749</v>
      </c>
      <c r="K581" s="109">
        <v>0</v>
      </c>
      <c r="L581" s="56">
        <v>100</v>
      </c>
      <c r="M581" s="110">
        <f t="shared" si="93"/>
        <v>22.22222222222222</v>
      </c>
      <c r="N581" s="111">
        <v>90</v>
      </c>
      <c r="O581" s="52">
        <v>98.30000000000001</v>
      </c>
      <c r="P581" s="57">
        <v>98.91402714932127</v>
      </c>
      <c r="Q581" s="58" t="s">
        <v>1</v>
      </c>
      <c r="R581" s="106">
        <f t="shared" si="94"/>
        <v>95.67817279411766</v>
      </c>
      <c r="S581" s="109">
        <v>85.55555555555556</v>
      </c>
      <c r="T581" s="52">
        <v>57.997685185185176</v>
      </c>
      <c r="U581" s="52">
        <v>100</v>
      </c>
      <c r="V581" s="52">
        <v>0</v>
      </c>
      <c r="W581" s="52">
        <v>0</v>
      </c>
      <c r="X581" s="110">
        <f t="shared" si="99"/>
        <v>60.88831018518518</v>
      </c>
      <c r="Y581" s="112">
        <f t="shared" si="95"/>
        <v>58.10127455337691</v>
      </c>
      <c r="Z581" s="46">
        <v>6.206896551724138</v>
      </c>
      <c r="AA581" s="46">
        <v>44.44444444444445</v>
      </c>
      <c r="AB581" s="46">
        <v>100</v>
      </c>
      <c r="AC581" s="46">
        <v>38.4</v>
      </c>
      <c r="AD581" s="46">
        <v>40</v>
      </c>
      <c r="AE581" s="106">
        <f t="shared" si="96"/>
        <v>43.33505747126436</v>
      </c>
      <c r="AF581" s="69">
        <v>26.31578947368421</v>
      </c>
      <c r="AG581" s="69">
        <v>68.75</v>
      </c>
      <c r="AH581" s="69">
        <v>52.94117647058824</v>
      </c>
      <c r="AI581" s="69">
        <v>36.44859813084112</v>
      </c>
      <c r="AJ581" s="113">
        <v>46.11389101877839</v>
      </c>
      <c r="AK581" s="114">
        <v>38.333333333333336</v>
      </c>
      <c r="AL581" s="106">
        <f t="shared" si="97"/>
        <v>38.333333333333336</v>
      </c>
      <c r="AM581" s="115">
        <v>43.07573492301523</v>
      </c>
      <c r="AN581" s="116">
        <f t="shared" si="98"/>
        <v>48.888936072628525</v>
      </c>
    </row>
    <row r="582" spans="1:40" ht="15">
      <c r="A582" s="15">
        <v>27077</v>
      </c>
      <c r="B582" s="16" t="s">
        <v>30</v>
      </c>
      <c r="C582" s="16" t="s">
        <v>689</v>
      </c>
      <c r="D582" s="17">
        <v>6</v>
      </c>
      <c r="E582" s="105">
        <v>41.47486587822341</v>
      </c>
      <c r="F582" s="45">
        <v>95.94017094017096</v>
      </c>
      <c r="G582" s="106">
        <f t="shared" si="90"/>
        <v>59.62996756553926</v>
      </c>
      <c r="H582" s="87">
        <v>0</v>
      </c>
      <c r="I582" s="107">
        <f t="shared" si="91"/>
        <v>0</v>
      </c>
      <c r="J582" s="108">
        <f t="shared" si="92"/>
        <v>35.77798053932356</v>
      </c>
      <c r="K582" s="109">
        <v>87.26591760299625</v>
      </c>
      <c r="L582" s="56">
        <v>100</v>
      </c>
      <c r="M582" s="110">
        <f t="shared" si="93"/>
        <v>90.09571369121932</v>
      </c>
      <c r="N582" s="111">
        <v>87.46031746031747</v>
      </c>
      <c r="O582" s="52">
        <v>97.17</v>
      </c>
      <c r="P582" s="57">
        <v>93.63256784968684</v>
      </c>
      <c r="Q582" s="58" t="s">
        <v>1</v>
      </c>
      <c r="R582" s="106">
        <f t="shared" si="94"/>
        <v>92.69632366889519</v>
      </c>
      <c r="S582" s="109">
        <v>98.61111111111111</v>
      </c>
      <c r="T582" s="52">
        <v>92.06597222222223</v>
      </c>
      <c r="U582" s="52">
        <v>92.59258333333332</v>
      </c>
      <c r="V582" s="52">
        <v>0</v>
      </c>
      <c r="W582" s="52">
        <v>0</v>
      </c>
      <c r="X582" s="110">
        <f t="shared" si="99"/>
        <v>70.81741666666667</v>
      </c>
      <c r="Y582" s="112">
        <f t="shared" si="95"/>
        <v>84.75885383621875</v>
      </c>
      <c r="Z582" s="46">
        <v>99.6551724137931</v>
      </c>
      <c r="AA582" s="46">
        <v>94.44444444444444</v>
      </c>
      <c r="AB582" s="46">
        <v>0</v>
      </c>
      <c r="AC582" s="46">
        <v>62.4</v>
      </c>
      <c r="AD582" s="46">
        <v>44.9438202247191</v>
      </c>
      <c r="AE582" s="106">
        <f t="shared" si="96"/>
        <v>62.74909272891643</v>
      </c>
      <c r="AF582" s="69">
        <v>63.1578947368421</v>
      </c>
      <c r="AG582" s="69">
        <v>62.5</v>
      </c>
      <c r="AH582" s="69">
        <v>70.58823529411765</v>
      </c>
      <c r="AI582" s="69">
        <v>31.775700934579437</v>
      </c>
      <c r="AJ582" s="113">
        <v>57.0054577413848</v>
      </c>
      <c r="AK582" s="114">
        <v>33.33333333333333</v>
      </c>
      <c r="AL582" s="106">
        <f t="shared" si="97"/>
        <v>33.33333333333333</v>
      </c>
      <c r="AM582" s="115">
        <v>55.33430485312471</v>
      </c>
      <c r="AN582" s="116">
        <f t="shared" si="98"/>
        <v>66.1353144819115</v>
      </c>
    </row>
    <row r="583" spans="1:40" ht="15">
      <c r="A583" s="15">
        <v>27099</v>
      </c>
      <c r="B583" s="16" t="s">
        <v>30</v>
      </c>
      <c r="C583" s="16" t="s">
        <v>690</v>
      </c>
      <c r="D583" s="17">
        <v>6</v>
      </c>
      <c r="E583" s="105">
        <v>55.296970875464524</v>
      </c>
      <c r="F583" s="45">
        <v>85.72802197802197</v>
      </c>
      <c r="G583" s="106">
        <f t="shared" si="90"/>
        <v>65.440654576317</v>
      </c>
      <c r="H583" s="87">
        <v>0</v>
      </c>
      <c r="I583" s="107">
        <f t="shared" si="91"/>
        <v>0</v>
      </c>
      <c r="J583" s="108">
        <f t="shared" si="92"/>
        <v>39.2643927457902</v>
      </c>
      <c r="K583" s="109">
        <v>52.012383900928796</v>
      </c>
      <c r="L583" s="56">
        <v>100</v>
      </c>
      <c r="M583" s="110">
        <f t="shared" si="93"/>
        <v>62.676298589611285</v>
      </c>
      <c r="N583" s="111">
        <v>94.28571428571429</v>
      </c>
      <c r="O583" s="52">
        <v>97.44</v>
      </c>
      <c r="P583" s="57">
        <v>96.66899604006522</v>
      </c>
      <c r="Q583" s="58" t="s">
        <v>1</v>
      </c>
      <c r="R583" s="106">
        <f t="shared" si="94"/>
        <v>96.0714878772753</v>
      </c>
      <c r="S583" s="109">
        <v>84.86111111111111</v>
      </c>
      <c r="T583" s="52">
        <v>65.10416666666669</v>
      </c>
      <c r="U583" s="52">
        <v>100</v>
      </c>
      <c r="V583" s="52">
        <v>0</v>
      </c>
      <c r="W583" s="52">
        <v>0</v>
      </c>
      <c r="X583" s="110">
        <f t="shared" si="99"/>
        <v>62.49131944444445</v>
      </c>
      <c r="Y583" s="112">
        <f t="shared" si="95"/>
        <v>73.30356583521038</v>
      </c>
      <c r="Z583" s="46">
        <v>49.701149425287355</v>
      </c>
      <c r="AA583" s="46">
        <v>44.44444444444445</v>
      </c>
      <c r="AB583" s="46">
        <v>100</v>
      </c>
      <c r="AC583" s="46">
        <v>40.8</v>
      </c>
      <c r="AD583" s="46">
        <v>12.222222222222221</v>
      </c>
      <c r="AE583" s="106">
        <f t="shared" si="96"/>
        <v>49.45028735632184</v>
      </c>
      <c r="AF583" s="69">
        <v>31.57894736842105</v>
      </c>
      <c r="AG583" s="69">
        <v>75</v>
      </c>
      <c r="AH583" s="69">
        <v>52.94117647058824</v>
      </c>
      <c r="AI583" s="69">
        <v>37.38317757009346</v>
      </c>
      <c r="AJ583" s="113">
        <v>49.22582535227569</v>
      </c>
      <c r="AK583" s="114">
        <v>41.66666666666667</v>
      </c>
      <c r="AL583" s="106">
        <f t="shared" si="97"/>
        <v>41.66666666666667</v>
      </c>
      <c r="AM583" s="115">
        <v>47.8337066839785</v>
      </c>
      <c r="AN583" s="116">
        <f t="shared" si="98"/>
        <v>58.85477347195678</v>
      </c>
    </row>
    <row r="584" spans="1:40" ht="15">
      <c r="A584" s="15">
        <v>27135</v>
      </c>
      <c r="B584" s="16" t="s">
        <v>30</v>
      </c>
      <c r="C584" s="16" t="s">
        <v>691</v>
      </c>
      <c r="D584" s="17">
        <v>6</v>
      </c>
      <c r="E584" s="105">
        <v>59.773510712369735</v>
      </c>
      <c r="F584" s="45">
        <v>67.02838827838828</v>
      </c>
      <c r="G584" s="106">
        <f t="shared" si="90"/>
        <v>62.19180323437591</v>
      </c>
      <c r="H584" s="87">
        <v>23.160000000000004</v>
      </c>
      <c r="I584" s="107">
        <f t="shared" si="91"/>
        <v>23.160000000000004</v>
      </c>
      <c r="J584" s="108">
        <f t="shared" si="92"/>
        <v>46.57908194062555</v>
      </c>
      <c r="K584" s="109">
        <v>41.860465116279066</v>
      </c>
      <c r="L584" s="56">
        <v>0</v>
      </c>
      <c r="M584" s="110">
        <f t="shared" si="93"/>
        <v>32.55813953488372</v>
      </c>
      <c r="N584" s="111">
        <v>87.46031746031747</v>
      </c>
      <c r="O584" s="52">
        <v>98.94</v>
      </c>
      <c r="P584" s="57">
        <v>84.92605233219568</v>
      </c>
      <c r="Q584" s="58" t="s">
        <v>1</v>
      </c>
      <c r="R584" s="106">
        <f t="shared" si="94"/>
        <v>90.38559693713094</v>
      </c>
      <c r="S584" s="109">
        <v>96.52777777777779</v>
      </c>
      <c r="T584" s="52">
        <v>79.38492063492063</v>
      </c>
      <c r="U584" s="52">
        <v>83.33333333333333</v>
      </c>
      <c r="V584" s="52">
        <v>0</v>
      </c>
      <c r="W584" s="52">
        <v>0</v>
      </c>
      <c r="X584" s="110">
        <f t="shared" si="99"/>
        <v>64.81150793650794</v>
      </c>
      <c r="Y584" s="112">
        <f t="shared" si="95"/>
        <v>61.38400379212258</v>
      </c>
      <c r="Z584" s="46">
        <v>55.58620689655172</v>
      </c>
      <c r="AA584" s="46">
        <v>11.111111111111112</v>
      </c>
      <c r="AB584" s="46">
        <v>100</v>
      </c>
      <c r="AC584" s="46">
        <v>40</v>
      </c>
      <c r="AD584" s="46">
        <v>16.853932584269664</v>
      </c>
      <c r="AE584" s="106">
        <f t="shared" si="96"/>
        <v>45.389997417021824</v>
      </c>
      <c r="AF584" s="69">
        <v>52.63157894736842</v>
      </c>
      <c r="AG584" s="69">
        <v>75</v>
      </c>
      <c r="AH584" s="69">
        <v>47.05882352941176</v>
      </c>
      <c r="AI584" s="69">
        <v>36.44859813084112</v>
      </c>
      <c r="AJ584" s="113">
        <v>52.78475015190533</v>
      </c>
      <c r="AK584" s="114">
        <v>31.666666666666664</v>
      </c>
      <c r="AL584" s="106">
        <f t="shared" si="97"/>
        <v>31.666666666666664</v>
      </c>
      <c r="AM584" s="115">
        <v>44.617265329586395</v>
      </c>
      <c r="AN584" s="116">
        <f t="shared" si="98"/>
        <v>53.39299788306232</v>
      </c>
    </row>
    <row r="585" spans="1:40" ht="15">
      <c r="A585" s="15">
        <v>27150</v>
      </c>
      <c r="B585" s="16" t="s">
        <v>30</v>
      </c>
      <c r="C585" s="16" t="s">
        <v>692</v>
      </c>
      <c r="D585" s="17">
        <v>6</v>
      </c>
      <c r="E585" s="105">
        <v>33.81408955048649</v>
      </c>
      <c r="F585" s="45">
        <v>61.23575498575497</v>
      </c>
      <c r="G585" s="106">
        <f t="shared" si="90"/>
        <v>42.95464469557598</v>
      </c>
      <c r="H585" s="87">
        <v>0</v>
      </c>
      <c r="I585" s="107">
        <f t="shared" si="91"/>
        <v>0</v>
      </c>
      <c r="J585" s="108">
        <f t="shared" si="92"/>
        <v>25.772786817345587</v>
      </c>
      <c r="K585" s="109">
        <v>3.6363636363636376</v>
      </c>
      <c r="L585" s="56">
        <v>100</v>
      </c>
      <c r="M585" s="110">
        <f t="shared" si="93"/>
        <v>25.050505050505052</v>
      </c>
      <c r="N585" s="111">
        <v>65.55555555555556</v>
      </c>
      <c r="O585" s="52">
        <v>97.31</v>
      </c>
      <c r="P585" s="57">
        <v>98.34710743801654</v>
      </c>
      <c r="Q585" s="58" t="s">
        <v>1</v>
      </c>
      <c r="R585" s="106">
        <f t="shared" si="94"/>
        <v>87.01646835973371</v>
      </c>
      <c r="S585" s="109">
        <v>51.94444444444445</v>
      </c>
      <c r="T585" s="52">
        <v>57.29166666666667</v>
      </c>
      <c r="U585" s="52">
        <v>81.94443333333334</v>
      </c>
      <c r="V585" s="52">
        <v>0</v>
      </c>
      <c r="W585" s="52">
        <v>0</v>
      </c>
      <c r="X585" s="110">
        <f t="shared" si="99"/>
        <v>47.79513611111111</v>
      </c>
      <c r="Y585" s="112">
        <f t="shared" si="95"/>
        <v>52.15789524885216</v>
      </c>
      <c r="Z585" s="46">
        <v>47.3103448275862</v>
      </c>
      <c r="AA585" s="46">
        <v>0</v>
      </c>
      <c r="AB585" s="46">
        <v>0</v>
      </c>
      <c r="AC585" s="46">
        <v>51.2</v>
      </c>
      <c r="AD585" s="46">
        <v>5.555555555555555</v>
      </c>
      <c r="AE585" s="106">
        <f t="shared" si="96"/>
        <v>22.469252873563217</v>
      </c>
      <c r="AF585" s="69">
        <v>63.1578947368421</v>
      </c>
      <c r="AG585" s="69">
        <v>75</v>
      </c>
      <c r="AH585" s="69">
        <v>64.70588235294117</v>
      </c>
      <c r="AI585" s="69">
        <v>54.20560747663551</v>
      </c>
      <c r="AJ585" s="113">
        <v>64.2673461416047</v>
      </c>
      <c r="AK585" s="114">
        <v>48.333333333333336</v>
      </c>
      <c r="AL585" s="106">
        <f t="shared" si="97"/>
        <v>48.333333333333336</v>
      </c>
      <c r="AM585" s="115">
        <v>38.7882271703283</v>
      </c>
      <c r="AN585" s="116">
        <f t="shared" si="98"/>
        <v>42.869973138993686</v>
      </c>
    </row>
    <row r="586" spans="1:40" ht="15">
      <c r="A586" s="15">
        <v>27160</v>
      </c>
      <c r="B586" s="16" t="s">
        <v>30</v>
      </c>
      <c r="C586" s="16" t="s">
        <v>693</v>
      </c>
      <c r="D586" s="17">
        <v>6</v>
      </c>
      <c r="E586" s="105">
        <v>16.500000000000004</v>
      </c>
      <c r="F586" s="45">
        <v>67.33669108669109</v>
      </c>
      <c r="G586" s="106">
        <f t="shared" si="90"/>
        <v>33.4455636955637</v>
      </c>
      <c r="H586" s="87">
        <v>0</v>
      </c>
      <c r="I586" s="107">
        <f t="shared" si="91"/>
        <v>0</v>
      </c>
      <c r="J586" s="108">
        <f t="shared" si="92"/>
        <v>20.067338217338218</v>
      </c>
      <c r="K586" s="109">
        <v>0</v>
      </c>
      <c r="L586" s="56">
        <v>100</v>
      </c>
      <c r="M586" s="110">
        <f t="shared" si="93"/>
        <v>22.22222222222222</v>
      </c>
      <c r="N586" s="111">
        <v>88.57142857142858</v>
      </c>
      <c r="O586" s="52">
        <v>97.6</v>
      </c>
      <c r="P586" s="57">
        <v>91.99066874027993</v>
      </c>
      <c r="Q586" s="58" t="s">
        <v>1</v>
      </c>
      <c r="R586" s="106">
        <f t="shared" si="94"/>
        <v>92.6627486669629</v>
      </c>
      <c r="S586" s="109">
        <v>77.08333333333334</v>
      </c>
      <c r="T586" s="52">
        <v>84.86111111111111</v>
      </c>
      <c r="U586" s="52">
        <v>100</v>
      </c>
      <c r="V586" s="52">
        <v>0</v>
      </c>
      <c r="W586" s="52">
        <v>0</v>
      </c>
      <c r="X586" s="110">
        <f t="shared" si="99"/>
        <v>65.48611111111111</v>
      </c>
      <c r="Y586" s="112">
        <f t="shared" si="95"/>
        <v>58.60763512898368</v>
      </c>
      <c r="Z586" s="46">
        <v>35.44827586206896</v>
      </c>
      <c r="AA586" s="46">
        <v>72.22222222222223</v>
      </c>
      <c r="AB586" s="46">
        <v>100</v>
      </c>
      <c r="AC586" s="46">
        <v>43.2</v>
      </c>
      <c r="AD586" s="46">
        <v>82.55813953488372</v>
      </c>
      <c r="AE586" s="106">
        <f t="shared" si="96"/>
        <v>64.7333867949746</v>
      </c>
      <c r="AF586" s="69">
        <v>47.368421052631575</v>
      </c>
      <c r="AG586" s="69">
        <v>62.5</v>
      </c>
      <c r="AH586" s="69">
        <v>47.05882352941176</v>
      </c>
      <c r="AI586" s="69">
        <v>39.25233644859813</v>
      </c>
      <c r="AJ586" s="113">
        <v>49.044895257660365</v>
      </c>
      <c r="AK586" s="114">
        <v>36.666666666666664</v>
      </c>
      <c r="AL586" s="106">
        <f t="shared" si="97"/>
        <v>36.666666666666664</v>
      </c>
      <c r="AM586" s="115">
        <v>54.93644502602922</v>
      </c>
      <c r="AN586" s="116">
        <f t="shared" si="98"/>
        <v>49.79821871576825</v>
      </c>
    </row>
    <row r="587" spans="1:40" ht="15">
      <c r="A587" s="15">
        <v>27205</v>
      </c>
      <c r="B587" s="16" t="s">
        <v>30</v>
      </c>
      <c r="C587" s="16" t="s">
        <v>694</v>
      </c>
      <c r="D587" s="17">
        <v>6</v>
      </c>
      <c r="E587" s="105">
        <v>71.50913587206091</v>
      </c>
      <c r="F587" s="45">
        <v>83.52360602360604</v>
      </c>
      <c r="G587" s="106">
        <f t="shared" si="90"/>
        <v>75.51395925590928</v>
      </c>
      <c r="H587" s="87">
        <v>39.928</v>
      </c>
      <c r="I587" s="107">
        <f t="shared" si="91"/>
        <v>39.928</v>
      </c>
      <c r="J587" s="108">
        <f t="shared" si="92"/>
        <v>61.27957555354557</v>
      </c>
      <c r="K587" s="109">
        <v>95.83333333333334</v>
      </c>
      <c r="L587" s="56">
        <v>100</v>
      </c>
      <c r="M587" s="110">
        <f t="shared" si="93"/>
        <v>96.75925925925927</v>
      </c>
      <c r="N587" s="111">
        <v>45.23809523809524</v>
      </c>
      <c r="O587" s="52">
        <v>96.66</v>
      </c>
      <c r="P587" s="57">
        <v>90.41399704287826</v>
      </c>
      <c r="Q587" s="58" t="s">
        <v>1</v>
      </c>
      <c r="R587" s="106">
        <f t="shared" si="94"/>
        <v>77.3889657410993</v>
      </c>
      <c r="S587" s="109">
        <v>93.05555555555554</v>
      </c>
      <c r="T587" s="56">
        <v>92.30555555555554</v>
      </c>
      <c r="U587" s="52">
        <v>95.37034999999999</v>
      </c>
      <c r="V587" s="52">
        <v>0</v>
      </c>
      <c r="W587" s="52">
        <v>15</v>
      </c>
      <c r="X587" s="110">
        <f t="shared" si="99"/>
        <v>72.05786527777776</v>
      </c>
      <c r="Y587" s="112">
        <f t="shared" si="95"/>
        <v>82.656319259374</v>
      </c>
      <c r="Z587" s="46">
        <v>74.50574712643679</v>
      </c>
      <c r="AA587" s="46">
        <v>22.222222222222225</v>
      </c>
      <c r="AB587" s="46">
        <v>80</v>
      </c>
      <c r="AC587" s="46">
        <v>78.4</v>
      </c>
      <c r="AD587" s="46">
        <v>5.555555555555555</v>
      </c>
      <c r="AE587" s="106">
        <f t="shared" si="96"/>
        <v>53.53477011494253</v>
      </c>
      <c r="AF587" s="69">
        <v>84.21052631578947</v>
      </c>
      <c r="AG587" s="69">
        <v>81.25</v>
      </c>
      <c r="AH587" s="69">
        <v>58.82352941176471</v>
      </c>
      <c r="AI587" s="69">
        <v>70.09345794392523</v>
      </c>
      <c r="AJ587" s="113">
        <v>73.59437841786985</v>
      </c>
      <c r="AK587" s="114">
        <v>55.00000000000001</v>
      </c>
      <c r="AL587" s="106">
        <f t="shared" si="97"/>
        <v>55.00000000000001</v>
      </c>
      <c r="AM587" s="115">
        <v>59.17704497273464</v>
      </c>
      <c r="AN587" s="116">
        <f t="shared" si="98"/>
        <v>71.3371882322165</v>
      </c>
    </row>
    <row r="588" spans="1:40" ht="15">
      <c r="A588" s="15">
        <v>27245</v>
      </c>
      <c r="B588" s="16" t="s">
        <v>30</v>
      </c>
      <c r="C588" s="16" t="s">
        <v>695</v>
      </c>
      <c r="D588" s="17">
        <v>6</v>
      </c>
      <c r="E588" s="105">
        <v>60.58849873545281</v>
      </c>
      <c r="F588" s="45">
        <v>83.48697598697598</v>
      </c>
      <c r="G588" s="106">
        <f t="shared" si="90"/>
        <v>68.22132448596052</v>
      </c>
      <c r="H588" s="87">
        <v>33.144</v>
      </c>
      <c r="I588" s="107">
        <f t="shared" si="91"/>
        <v>33.144</v>
      </c>
      <c r="J588" s="108">
        <f t="shared" si="92"/>
        <v>54.190394691576316</v>
      </c>
      <c r="K588" s="109">
        <v>90.38461538461539</v>
      </c>
      <c r="L588" s="56">
        <v>100</v>
      </c>
      <c r="M588" s="110">
        <f t="shared" si="93"/>
        <v>92.52136752136752</v>
      </c>
      <c r="N588" s="111">
        <v>52.38095238095239</v>
      </c>
      <c r="O588" s="52">
        <v>99.11999999999999</v>
      </c>
      <c r="P588" s="57">
        <v>95.4863813229572</v>
      </c>
      <c r="Q588" s="58" t="s">
        <v>1</v>
      </c>
      <c r="R588" s="106">
        <f t="shared" si="94"/>
        <v>82.27765554011488</v>
      </c>
      <c r="S588" s="109">
        <v>46.388888888888886</v>
      </c>
      <c r="T588" s="52">
        <v>68.125</v>
      </c>
      <c r="U588" s="52">
        <v>100</v>
      </c>
      <c r="V588" s="52">
        <v>94.53125</v>
      </c>
      <c r="W588" s="52">
        <v>0</v>
      </c>
      <c r="X588" s="110">
        <f t="shared" si="99"/>
        <v>65.44487847222223</v>
      </c>
      <c r="Y588" s="112">
        <f t="shared" si="95"/>
        <v>80.57890319164018</v>
      </c>
      <c r="Z588" s="46">
        <v>43.839080459770116</v>
      </c>
      <c r="AA588" s="46">
        <v>50</v>
      </c>
      <c r="AB588" s="46">
        <v>100</v>
      </c>
      <c r="AC588" s="46">
        <v>40.8</v>
      </c>
      <c r="AD588" s="46">
        <v>57.30337078651685</v>
      </c>
      <c r="AE588" s="106">
        <f t="shared" si="96"/>
        <v>57.47915213741444</v>
      </c>
      <c r="AF588" s="69">
        <v>52.63157894736842</v>
      </c>
      <c r="AG588" s="69">
        <v>75</v>
      </c>
      <c r="AH588" s="69">
        <v>52.94117647058824</v>
      </c>
      <c r="AI588" s="69">
        <v>41.1214953271028</v>
      </c>
      <c r="AJ588" s="113">
        <v>55.42356268626486</v>
      </c>
      <c r="AK588" s="114">
        <v>31.666666666666664</v>
      </c>
      <c r="AL588" s="106">
        <f t="shared" si="97"/>
        <v>31.666666666666664</v>
      </c>
      <c r="AM588" s="115">
        <v>51.76849785629167</v>
      </c>
      <c r="AN588" s="116">
        <f t="shared" si="98"/>
        <v>66.65807989102285</v>
      </c>
    </row>
    <row r="589" spans="1:40" ht="15">
      <c r="A589" s="15">
        <v>27250</v>
      </c>
      <c r="B589" s="16" t="s">
        <v>30</v>
      </c>
      <c r="C589" s="16" t="s">
        <v>696</v>
      </c>
      <c r="D589" s="17">
        <v>6</v>
      </c>
      <c r="E589" s="105">
        <v>69.39373884564446</v>
      </c>
      <c r="F589" s="45">
        <v>72.77777777777779</v>
      </c>
      <c r="G589" s="106">
        <f t="shared" si="90"/>
        <v>70.52175182302224</v>
      </c>
      <c r="H589" s="87">
        <v>0</v>
      </c>
      <c r="I589" s="107">
        <f t="shared" si="91"/>
        <v>0</v>
      </c>
      <c r="J589" s="108">
        <f t="shared" si="92"/>
        <v>42.31305109381334</v>
      </c>
      <c r="K589" s="109">
        <v>68.93939393939394</v>
      </c>
      <c r="L589" s="56">
        <v>100</v>
      </c>
      <c r="M589" s="110">
        <f t="shared" si="93"/>
        <v>75.84175084175084</v>
      </c>
      <c r="N589" s="111">
        <v>73.33333333333333</v>
      </c>
      <c r="O589" s="52">
        <v>96.9</v>
      </c>
      <c r="P589" s="57">
        <v>92.25229157573112</v>
      </c>
      <c r="Q589" s="58" t="s">
        <v>1</v>
      </c>
      <c r="R589" s="106">
        <f t="shared" si="94"/>
        <v>87.4405237978321</v>
      </c>
      <c r="S589" s="109">
        <v>96.52777777777779</v>
      </c>
      <c r="T589" s="52">
        <v>94.72222222222223</v>
      </c>
      <c r="U589" s="52">
        <v>100</v>
      </c>
      <c r="V589" s="52">
        <v>0</v>
      </c>
      <c r="W589" s="52">
        <v>0</v>
      </c>
      <c r="X589" s="110">
        <f t="shared" si="99"/>
        <v>72.8125</v>
      </c>
      <c r="Y589" s="112">
        <f t="shared" si="95"/>
        <v>78.58399791833658</v>
      </c>
      <c r="Z589" s="46">
        <v>99.6551724137931</v>
      </c>
      <c r="AA589" s="46">
        <v>94.44444444444444</v>
      </c>
      <c r="AB589" s="46">
        <v>80</v>
      </c>
      <c r="AC589" s="46">
        <v>43.2</v>
      </c>
      <c r="AD589" s="46">
        <v>71.91011235955057</v>
      </c>
      <c r="AE589" s="106">
        <f t="shared" si="96"/>
        <v>79.20527250419734</v>
      </c>
      <c r="AF589" s="69">
        <v>52.63157894736842</v>
      </c>
      <c r="AG589" s="69">
        <v>75</v>
      </c>
      <c r="AH589" s="69">
        <v>52.94117647058824</v>
      </c>
      <c r="AI589" s="69">
        <v>38.31775700934579</v>
      </c>
      <c r="AJ589" s="113">
        <v>54.72262810682561</v>
      </c>
      <c r="AK589" s="114">
        <v>28.333333333333332</v>
      </c>
      <c r="AL589" s="106">
        <f t="shared" si="97"/>
        <v>28.333333333333332</v>
      </c>
      <c r="AM589" s="115">
        <v>62.50217949739207</v>
      </c>
      <c r="AN589" s="116">
        <f t="shared" si="98"/>
        <v>66.50526302714857</v>
      </c>
    </row>
    <row r="590" spans="1:40" ht="15">
      <c r="A590" s="15">
        <v>27361</v>
      </c>
      <c r="B590" s="16" t="s">
        <v>30</v>
      </c>
      <c r="C590" s="16" t="s">
        <v>697</v>
      </c>
      <c r="D590" s="17">
        <v>6</v>
      </c>
      <c r="E590" s="105">
        <v>60.085475155031375</v>
      </c>
      <c r="F590" s="45">
        <v>77.8846153846154</v>
      </c>
      <c r="G590" s="106">
        <f t="shared" si="90"/>
        <v>66.01852189822606</v>
      </c>
      <c r="H590" s="87">
        <v>1.75</v>
      </c>
      <c r="I590" s="107">
        <f t="shared" si="91"/>
        <v>1.75</v>
      </c>
      <c r="J590" s="108">
        <f t="shared" si="92"/>
        <v>40.31111313893563</v>
      </c>
      <c r="K590" s="109">
        <v>96.2406015037594</v>
      </c>
      <c r="L590" s="56">
        <v>100</v>
      </c>
      <c r="M590" s="110">
        <f t="shared" si="93"/>
        <v>97.07602339181287</v>
      </c>
      <c r="N590" s="111">
        <v>67.61904761904762</v>
      </c>
      <c r="O590" s="52">
        <v>98.8</v>
      </c>
      <c r="P590" s="57">
        <v>98.2304484897793</v>
      </c>
      <c r="Q590" s="58" t="s">
        <v>1</v>
      </c>
      <c r="R590" s="106">
        <f t="shared" si="94"/>
        <v>88.16136339125296</v>
      </c>
      <c r="S590" s="109">
        <v>92.22222222222221</v>
      </c>
      <c r="T590" s="52">
        <v>90.1618716931217</v>
      </c>
      <c r="U590" s="52">
        <v>95.83333333333333</v>
      </c>
      <c r="V590" s="52">
        <v>0</v>
      </c>
      <c r="W590" s="52">
        <v>0</v>
      </c>
      <c r="X590" s="110">
        <f t="shared" si="99"/>
        <v>69.5543568121693</v>
      </c>
      <c r="Y590" s="112">
        <f t="shared" si="95"/>
        <v>85.41639888614776</v>
      </c>
      <c r="Z590" s="46">
        <v>49.12643678160919</v>
      </c>
      <c r="AA590" s="46">
        <v>25</v>
      </c>
      <c r="AB590" s="46">
        <v>0</v>
      </c>
      <c r="AC590" s="46">
        <v>37.6</v>
      </c>
      <c r="AD590" s="46">
        <v>46.666666666666664</v>
      </c>
      <c r="AE590" s="106">
        <f t="shared" si="96"/>
        <v>32.769109195402294</v>
      </c>
      <c r="AF590" s="69">
        <v>47.368421052631575</v>
      </c>
      <c r="AG590" s="69">
        <v>68.75</v>
      </c>
      <c r="AH590" s="69">
        <v>41.17647058823529</v>
      </c>
      <c r="AI590" s="69">
        <v>16.822429906542055</v>
      </c>
      <c r="AJ590" s="113">
        <v>43.52933038685223</v>
      </c>
      <c r="AK590" s="114">
        <v>21.666666666666668</v>
      </c>
      <c r="AL590" s="106">
        <f t="shared" si="97"/>
        <v>21.666666666666668</v>
      </c>
      <c r="AM590" s="115">
        <v>33.41801300737515</v>
      </c>
      <c r="AN590" s="116">
        <f t="shared" si="98"/>
        <v>60.795825973073555</v>
      </c>
    </row>
    <row r="591" spans="1:40" ht="15">
      <c r="A591" s="15">
        <v>27372</v>
      </c>
      <c r="B591" s="16" t="s">
        <v>30</v>
      </c>
      <c r="C591" s="16" t="s">
        <v>698</v>
      </c>
      <c r="D591" s="17">
        <v>6</v>
      </c>
      <c r="E591" s="105">
        <v>44.80393077684452</v>
      </c>
      <c r="F591" s="45">
        <v>0</v>
      </c>
      <c r="G591" s="106">
        <f t="shared" si="90"/>
        <v>29.86928718456301</v>
      </c>
      <c r="H591" s="87">
        <v>0</v>
      </c>
      <c r="I591" s="107">
        <f t="shared" si="91"/>
        <v>0</v>
      </c>
      <c r="J591" s="108">
        <f t="shared" si="92"/>
        <v>17.921572310737805</v>
      </c>
      <c r="K591" s="109">
        <v>59.375</v>
      </c>
      <c r="L591" s="56">
        <v>100</v>
      </c>
      <c r="M591" s="110">
        <f t="shared" si="93"/>
        <v>68.40277777777777</v>
      </c>
      <c r="N591" s="111">
        <v>72.14285714285714</v>
      </c>
      <c r="O591" s="52">
        <v>98.89</v>
      </c>
      <c r="P591" s="57">
        <v>92.72727272727272</v>
      </c>
      <c r="Q591" s="58" t="s">
        <v>1</v>
      </c>
      <c r="R591" s="106">
        <f t="shared" si="94"/>
        <v>87.86509326298702</v>
      </c>
      <c r="S591" s="109">
        <v>73.61111111111111</v>
      </c>
      <c r="T591" s="52">
        <v>66.04166666666666</v>
      </c>
      <c r="U591" s="52">
        <v>100</v>
      </c>
      <c r="V591" s="52">
        <v>0</v>
      </c>
      <c r="W591" s="52">
        <v>0</v>
      </c>
      <c r="X591" s="110">
        <f t="shared" si="99"/>
        <v>59.91319444444444</v>
      </c>
      <c r="Y591" s="112">
        <f t="shared" si="95"/>
        <v>71.91405206637806</v>
      </c>
      <c r="Z591" s="46">
        <v>4.275862068965517</v>
      </c>
      <c r="AA591" s="46">
        <v>47.22222222222223</v>
      </c>
      <c r="AB591" s="46">
        <v>100</v>
      </c>
      <c r="AC591" s="46">
        <v>37.6</v>
      </c>
      <c r="AD591" s="46">
        <v>84.26966292134831</v>
      </c>
      <c r="AE591" s="106">
        <f t="shared" si="96"/>
        <v>51.523693981660855</v>
      </c>
      <c r="AF591" s="69">
        <v>31.57894736842105</v>
      </c>
      <c r="AG591" s="69">
        <v>75</v>
      </c>
      <c r="AH591" s="69">
        <v>52.94117647058824</v>
      </c>
      <c r="AI591" s="69">
        <v>36.44859813084112</v>
      </c>
      <c r="AJ591" s="113">
        <v>48.99218049246261</v>
      </c>
      <c r="AK591" s="114">
        <v>35</v>
      </c>
      <c r="AL591" s="106">
        <f t="shared" si="97"/>
        <v>35</v>
      </c>
      <c r="AM591" s="115">
        <v>47.543884921542485</v>
      </c>
      <c r="AN591" s="116">
        <f t="shared" si="98"/>
        <v>53.80450597179934</v>
      </c>
    </row>
    <row r="592" spans="1:40" ht="15">
      <c r="A592" s="15">
        <v>27413</v>
      </c>
      <c r="B592" s="19" t="s">
        <v>30</v>
      </c>
      <c r="C592" s="19" t="s">
        <v>699</v>
      </c>
      <c r="D592" s="17">
        <v>6</v>
      </c>
      <c r="E592" s="105">
        <v>37.00778803773359</v>
      </c>
      <c r="F592" s="45">
        <v>82.28530728530728</v>
      </c>
      <c r="G592" s="106">
        <f t="shared" si="90"/>
        <v>52.10029445359149</v>
      </c>
      <c r="H592" s="87">
        <v>0</v>
      </c>
      <c r="I592" s="107">
        <f t="shared" si="91"/>
        <v>0</v>
      </c>
      <c r="J592" s="108">
        <f t="shared" si="92"/>
        <v>31.26017667215489</v>
      </c>
      <c r="K592" s="109">
        <v>25.233644859813086</v>
      </c>
      <c r="L592" s="56">
        <v>100</v>
      </c>
      <c r="M592" s="110">
        <f t="shared" si="93"/>
        <v>41.84839044652129</v>
      </c>
      <c r="N592" s="111">
        <v>44.12698412698413</v>
      </c>
      <c r="O592" s="52">
        <v>97.58</v>
      </c>
      <c r="P592" s="57">
        <v>88.29615260265115</v>
      </c>
      <c r="Q592" s="58" t="s">
        <v>1</v>
      </c>
      <c r="R592" s="106">
        <f t="shared" si="94"/>
        <v>76.61979492305974</v>
      </c>
      <c r="S592" s="109">
        <v>77.5</v>
      </c>
      <c r="T592" s="52">
        <v>71.375</v>
      </c>
      <c r="U592" s="52">
        <v>100</v>
      </c>
      <c r="V592" s="52">
        <v>0</v>
      </c>
      <c r="W592" s="52">
        <v>0</v>
      </c>
      <c r="X592" s="110">
        <f t="shared" si="99"/>
        <v>62.21875</v>
      </c>
      <c r="Y592" s="112">
        <f t="shared" si="95"/>
        <v>59.49375493612678</v>
      </c>
      <c r="Z592" s="46">
        <v>29.034482758620687</v>
      </c>
      <c r="AA592" s="46">
        <v>11.111111111111112</v>
      </c>
      <c r="AB592" s="46">
        <v>80</v>
      </c>
      <c r="AC592" s="46">
        <v>41.6</v>
      </c>
      <c r="AD592" s="46">
        <v>10</v>
      </c>
      <c r="AE592" s="106">
        <f t="shared" si="96"/>
        <v>34.0169540229885</v>
      </c>
      <c r="AF592" s="69">
        <v>42.10526315789473</v>
      </c>
      <c r="AG592" s="69">
        <v>75</v>
      </c>
      <c r="AH592" s="69">
        <v>47.05882352941176</v>
      </c>
      <c r="AI592" s="69">
        <v>38.31775700934579</v>
      </c>
      <c r="AJ592" s="113">
        <v>50.620460924163076</v>
      </c>
      <c r="AK592" s="114">
        <v>26.666666666666668</v>
      </c>
      <c r="AL592" s="106">
        <f t="shared" si="97"/>
        <v>26.666666666666668</v>
      </c>
      <c r="AM592" s="115">
        <v>36.974498392037354</v>
      </c>
      <c r="AN592" s="116">
        <f t="shared" si="98"/>
        <v>47.09126232010557</v>
      </c>
    </row>
    <row r="593" spans="1:40" ht="15">
      <c r="A593" s="15">
        <v>27425</v>
      </c>
      <c r="B593" s="16" t="s">
        <v>30</v>
      </c>
      <c r="C593" s="16" t="s">
        <v>700</v>
      </c>
      <c r="D593" s="17">
        <v>6</v>
      </c>
      <c r="E593" s="105">
        <v>51.74549663032011</v>
      </c>
      <c r="F593" s="45">
        <v>56.08312983312984</v>
      </c>
      <c r="G593" s="106">
        <f t="shared" si="90"/>
        <v>53.19137436459002</v>
      </c>
      <c r="H593" s="87">
        <v>30.471999999999998</v>
      </c>
      <c r="I593" s="107">
        <f t="shared" si="91"/>
        <v>30.471999999999998</v>
      </c>
      <c r="J593" s="108">
        <f t="shared" si="92"/>
        <v>44.10362461875401</v>
      </c>
      <c r="K593" s="109">
        <v>17.14285714285714</v>
      </c>
      <c r="L593" s="56">
        <v>0</v>
      </c>
      <c r="M593" s="110">
        <f t="shared" si="93"/>
        <v>13.33333333333333</v>
      </c>
      <c r="N593" s="111">
        <v>71.02564102564102</v>
      </c>
      <c r="O593" s="52">
        <v>96.67999999999999</v>
      </c>
      <c r="P593" s="57">
        <v>89.71746178786475</v>
      </c>
      <c r="Q593" s="58" t="s">
        <v>1</v>
      </c>
      <c r="R593" s="106">
        <f t="shared" si="94"/>
        <v>85.7540711247491</v>
      </c>
      <c r="S593" s="109">
        <v>86.38888888888889</v>
      </c>
      <c r="T593" s="52">
        <v>82.48737373737373</v>
      </c>
      <c r="U593" s="52">
        <v>100</v>
      </c>
      <c r="V593" s="52">
        <v>0</v>
      </c>
      <c r="W593" s="52">
        <v>0</v>
      </c>
      <c r="X593" s="110">
        <f t="shared" si="99"/>
        <v>67.21906565656565</v>
      </c>
      <c r="Y593" s="112">
        <f t="shared" si="95"/>
        <v>53.751403770020715</v>
      </c>
      <c r="Z593" s="46">
        <v>9.540229885057471</v>
      </c>
      <c r="AA593" s="46">
        <v>11.111111111111112</v>
      </c>
      <c r="AB593" s="46">
        <v>100</v>
      </c>
      <c r="AC593" s="46">
        <v>32.800000000000004</v>
      </c>
      <c r="AD593" s="46">
        <v>7.777777777777778</v>
      </c>
      <c r="AE593" s="106">
        <f t="shared" si="96"/>
        <v>30.826724137931034</v>
      </c>
      <c r="AF593" s="69">
        <v>26.31578947368421</v>
      </c>
      <c r="AG593" s="69">
        <v>68.75</v>
      </c>
      <c r="AH593" s="69">
        <v>52.94117647058824</v>
      </c>
      <c r="AI593" s="69">
        <v>34.57943925233645</v>
      </c>
      <c r="AJ593" s="113">
        <v>45.64660129915222</v>
      </c>
      <c r="AK593" s="114">
        <v>31.666666666666664</v>
      </c>
      <c r="AL593" s="106">
        <f t="shared" si="97"/>
        <v>31.666666666666664</v>
      </c>
      <c r="AM593" s="115">
        <v>34.94667988667048</v>
      </c>
      <c r="AN593" s="116">
        <f t="shared" si="98"/>
        <v>46.1804307747623</v>
      </c>
    </row>
    <row r="594" spans="1:40" ht="15">
      <c r="A594" s="15">
        <v>27430</v>
      </c>
      <c r="B594" s="16" t="s">
        <v>30</v>
      </c>
      <c r="C594" s="16" t="s">
        <v>701</v>
      </c>
      <c r="D594" s="17">
        <v>6</v>
      </c>
      <c r="E594" s="105">
        <v>57.75340015997653</v>
      </c>
      <c r="F594" s="45">
        <v>81.14926739926739</v>
      </c>
      <c r="G594" s="106">
        <f t="shared" si="90"/>
        <v>65.55202257307349</v>
      </c>
      <c r="H594" s="87">
        <v>41.02</v>
      </c>
      <c r="I594" s="107">
        <f t="shared" si="91"/>
        <v>41.02</v>
      </c>
      <c r="J594" s="108">
        <f t="shared" si="92"/>
        <v>55.739213543844095</v>
      </c>
      <c r="K594" s="109">
        <v>31.506849315068497</v>
      </c>
      <c r="L594" s="56">
        <v>100</v>
      </c>
      <c r="M594" s="110">
        <f t="shared" si="93"/>
        <v>46.727549467275495</v>
      </c>
      <c r="N594" s="111">
        <v>74.12698412698411</v>
      </c>
      <c r="O594" s="52">
        <v>95.58</v>
      </c>
      <c r="P594" s="57">
        <v>95.4572803850782</v>
      </c>
      <c r="Q594" s="58" t="s">
        <v>1</v>
      </c>
      <c r="R594" s="106">
        <f t="shared" si="94"/>
        <v>88.33284561558077</v>
      </c>
      <c r="S594" s="109">
        <v>97.77777777777779</v>
      </c>
      <c r="T594" s="52">
        <v>74.56001984126983</v>
      </c>
      <c r="U594" s="52">
        <v>83.33333333333333</v>
      </c>
      <c r="V594" s="52">
        <v>0</v>
      </c>
      <c r="W594" s="52">
        <v>0</v>
      </c>
      <c r="X594" s="110">
        <f t="shared" si="99"/>
        <v>63.91778273809524</v>
      </c>
      <c r="Y594" s="112">
        <f t="shared" si="95"/>
        <v>65.5421188813955</v>
      </c>
      <c r="Z594" s="46">
        <v>85.51724137931035</v>
      </c>
      <c r="AA594" s="46">
        <v>63.88888888888889</v>
      </c>
      <c r="AB594" s="46">
        <v>0</v>
      </c>
      <c r="AC594" s="46">
        <v>0</v>
      </c>
      <c r="AD594" s="46">
        <v>5.555555555555555</v>
      </c>
      <c r="AE594" s="106">
        <f t="shared" si="96"/>
        <v>34.40014367816092</v>
      </c>
      <c r="AF594" s="69">
        <v>0</v>
      </c>
      <c r="AG594" s="69">
        <v>6.25</v>
      </c>
      <c r="AH594" s="69">
        <v>5.88235294117647</v>
      </c>
      <c r="AI594" s="69">
        <v>0.9345794392523363</v>
      </c>
      <c r="AJ594" s="113">
        <v>3.266733095107202</v>
      </c>
      <c r="AK594" s="114">
        <v>0</v>
      </c>
      <c r="AL594" s="106">
        <f t="shared" si="97"/>
        <v>0</v>
      </c>
      <c r="AM594" s="115">
        <v>19.21787212038108</v>
      </c>
      <c r="AN594" s="116">
        <f t="shared" si="98"/>
        <v>49.684263785580896</v>
      </c>
    </row>
    <row r="595" spans="1:40" ht="15">
      <c r="A595" s="15">
        <v>27450</v>
      </c>
      <c r="B595" s="16" t="s">
        <v>30</v>
      </c>
      <c r="C595" s="16" t="s">
        <v>702</v>
      </c>
      <c r="D595" s="17">
        <v>6</v>
      </c>
      <c r="E595" s="105">
        <v>52.203559076611505</v>
      </c>
      <c r="F595" s="45">
        <v>62.206450956450965</v>
      </c>
      <c r="G595" s="106">
        <f t="shared" si="90"/>
        <v>55.53785636989132</v>
      </c>
      <c r="H595" s="87">
        <v>0</v>
      </c>
      <c r="I595" s="107">
        <f t="shared" si="91"/>
        <v>0</v>
      </c>
      <c r="J595" s="108">
        <f t="shared" si="92"/>
        <v>33.32271382193479</v>
      </c>
      <c r="K595" s="109">
        <v>0</v>
      </c>
      <c r="L595" s="56">
        <v>0</v>
      </c>
      <c r="M595" s="110">
        <f t="shared" si="93"/>
        <v>0</v>
      </c>
      <c r="N595" s="111">
        <v>77.85714285714286</v>
      </c>
      <c r="O595" s="52">
        <v>96.34</v>
      </c>
      <c r="P595" s="57">
        <v>96.66427546628408</v>
      </c>
      <c r="Q595" s="58" t="s">
        <v>1</v>
      </c>
      <c r="R595" s="106">
        <f t="shared" si="94"/>
        <v>90.2307099789916</v>
      </c>
      <c r="S595" s="109">
        <v>98.47222222222221</v>
      </c>
      <c r="T595" s="52">
        <v>82.76388888888889</v>
      </c>
      <c r="U595" s="52">
        <v>100</v>
      </c>
      <c r="V595" s="52">
        <v>0</v>
      </c>
      <c r="W595" s="52">
        <v>0</v>
      </c>
      <c r="X595" s="110">
        <f t="shared" si="99"/>
        <v>70.30902777777777</v>
      </c>
      <c r="Y595" s="112">
        <f t="shared" si="95"/>
        <v>51.3727160821662</v>
      </c>
      <c r="Z595" s="46">
        <v>41.90804597701149</v>
      </c>
      <c r="AA595" s="46">
        <v>22.222222222222225</v>
      </c>
      <c r="AB595" s="46">
        <v>60</v>
      </c>
      <c r="AC595" s="46">
        <v>51.2</v>
      </c>
      <c r="AD595" s="46">
        <v>37.77777777777778</v>
      </c>
      <c r="AE595" s="106">
        <f t="shared" si="96"/>
        <v>42.57701149425288</v>
      </c>
      <c r="AF595" s="69">
        <v>63.1578947368421</v>
      </c>
      <c r="AG595" s="69">
        <v>75</v>
      </c>
      <c r="AH595" s="69">
        <v>64.70588235294117</v>
      </c>
      <c r="AI595" s="69">
        <v>32.71028037383177</v>
      </c>
      <c r="AJ595" s="113">
        <v>58.89351436590377</v>
      </c>
      <c r="AK595" s="114">
        <v>23.333333333333332</v>
      </c>
      <c r="AL595" s="106">
        <f t="shared" si="97"/>
        <v>23.333333333333332</v>
      </c>
      <c r="AM595" s="115">
        <v>43.0793432945092</v>
      </c>
      <c r="AN595" s="116">
        <f t="shared" si="98"/>
        <v>45.27470379382282</v>
      </c>
    </row>
    <row r="596" spans="1:40" ht="15">
      <c r="A596" s="15">
        <v>27491</v>
      </c>
      <c r="B596" s="16" t="s">
        <v>30</v>
      </c>
      <c r="C596" s="16" t="s">
        <v>703</v>
      </c>
      <c r="D596" s="17">
        <v>6</v>
      </c>
      <c r="E596" s="105">
        <v>73.33005424702338</v>
      </c>
      <c r="F596" s="45">
        <v>95.87606837606837</v>
      </c>
      <c r="G596" s="106">
        <f t="shared" si="90"/>
        <v>80.84539229003838</v>
      </c>
      <c r="H596" s="87">
        <v>0</v>
      </c>
      <c r="I596" s="107">
        <f t="shared" si="91"/>
        <v>0</v>
      </c>
      <c r="J596" s="108">
        <f t="shared" si="92"/>
        <v>48.507235374023026</v>
      </c>
      <c r="K596" s="109">
        <v>98.14814814814815</v>
      </c>
      <c r="L596" s="56">
        <v>100</v>
      </c>
      <c r="M596" s="110">
        <f t="shared" si="93"/>
        <v>98.559670781893</v>
      </c>
      <c r="N596" s="111">
        <v>72.14285714285714</v>
      </c>
      <c r="O596" s="52">
        <v>96.16999999999999</v>
      </c>
      <c r="P596" s="57">
        <v>93.58395989974937</v>
      </c>
      <c r="Q596" s="58" t="s">
        <v>1</v>
      </c>
      <c r="R596" s="106">
        <f t="shared" si="94"/>
        <v>87.24437717731828</v>
      </c>
      <c r="S596" s="109">
        <v>91.38888888888889</v>
      </c>
      <c r="T596" s="52">
        <v>78.74332611832612</v>
      </c>
      <c r="U596" s="52">
        <v>0</v>
      </c>
      <c r="V596" s="52">
        <v>0</v>
      </c>
      <c r="W596" s="52">
        <v>0</v>
      </c>
      <c r="X596" s="110">
        <f t="shared" si="99"/>
        <v>42.53305375180375</v>
      </c>
      <c r="Y596" s="112">
        <f t="shared" si="95"/>
        <v>77.01025937880053</v>
      </c>
      <c r="Z596" s="46">
        <v>6.413793103448275</v>
      </c>
      <c r="AA596" s="46">
        <v>0</v>
      </c>
      <c r="AB596" s="46">
        <v>0</v>
      </c>
      <c r="AC596" s="46">
        <v>0</v>
      </c>
      <c r="AD596" s="46">
        <v>5.555555555555555</v>
      </c>
      <c r="AE596" s="106">
        <f t="shared" si="96"/>
        <v>2.6451149425287355</v>
      </c>
      <c r="AF596" s="69">
        <v>0</v>
      </c>
      <c r="AG596" s="69">
        <v>6.25</v>
      </c>
      <c r="AH596" s="69">
        <v>5.88235294117647</v>
      </c>
      <c r="AI596" s="69">
        <v>0.9345794392523363</v>
      </c>
      <c r="AJ596" s="113">
        <v>3.266733095107202</v>
      </c>
      <c r="AK596" s="114">
        <v>0</v>
      </c>
      <c r="AL596" s="106">
        <f t="shared" si="97"/>
        <v>0</v>
      </c>
      <c r="AM596" s="115">
        <v>2.2818567947105795</v>
      </c>
      <c r="AN596" s="116">
        <f t="shared" si="98"/>
        <v>48.89113380261804</v>
      </c>
    </row>
    <row r="597" spans="1:40" ht="15">
      <c r="A597" s="15">
        <v>27495</v>
      </c>
      <c r="B597" s="16" t="s">
        <v>30</v>
      </c>
      <c r="C597" s="16" t="s">
        <v>704</v>
      </c>
      <c r="D597" s="17">
        <v>6</v>
      </c>
      <c r="E597" s="105">
        <v>37.52167554163924</v>
      </c>
      <c r="F597" s="45">
        <v>75.13888888888889</v>
      </c>
      <c r="G597" s="106">
        <f t="shared" si="90"/>
        <v>50.06074665738912</v>
      </c>
      <c r="H597" s="87">
        <v>0</v>
      </c>
      <c r="I597" s="107">
        <f t="shared" si="91"/>
        <v>0</v>
      </c>
      <c r="J597" s="108">
        <f t="shared" si="92"/>
        <v>30.03644799443347</v>
      </c>
      <c r="K597" s="109">
        <v>0</v>
      </c>
      <c r="L597" s="56">
        <v>100</v>
      </c>
      <c r="M597" s="110">
        <f t="shared" si="93"/>
        <v>22.22222222222222</v>
      </c>
      <c r="N597" s="111">
        <v>91.11111111111111</v>
      </c>
      <c r="O597" s="52">
        <v>95.84</v>
      </c>
      <c r="P597" s="57">
        <v>96.03067207938656</v>
      </c>
      <c r="Q597" s="58" t="s">
        <v>1</v>
      </c>
      <c r="R597" s="106">
        <f t="shared" si="94"/>
        <v>94.26830652533454</v>
      </c>
      <c r="S597" s="109">
        <v>97.91666666666666</v>
      </c>
      <c r="T597" s="52">
        <v>75.55092592592592</v>
      </c>
      <c r="U597" s="52">
        <v>81.94443333333334</v>
      </c>
      <c r="V597" s="52">
        <v>0</v>
      </c>
      <c r="W597" s="52">
        <v>0</v>
      </c>
      <c r="X597" s="110">
        <f t="shared" si="99"/>
        <v>63.85300648148148</v>
      </c>
      <c r="Y597" s="112">
        <f t="shared" si="95"/>
        <v>58.59882016218113</v>
      </c>
      <c r="Z597" s="46">
        <v>77.58620689655173</v>
      </c>
      <c r="AA597" s="46">
        <v>80.55555555555556</v>
      </c>
      <c r="AB597" s="46">
        <v>0</v>
      </c>
      <c r="AC597" s="46">
        <v>31.2</v>
      </c>
      <c r="AD597" s="46">
        <v>40.44943820224719</v>
      </c>
      <c r="AE597" s="106">
        <f t="shared" si="96"/>
        <v>47.934988053725945</v>
      </c>
      <c r="AF597" s="69">
        <v>21.052631578947366</v>
      </c>
      <c r="AG597" s="69">
        <v>12.5</v>
      </c>
      <c r="AH597" s="69">
        <v>11.76470588235294</v>
      </c>
      <c r="AI597" s="69">
        <v>0.9345794392523363</v>
      </c>
      <c r="AJ597" s="113">
        <v>11.562979225138163</v>
      </c>
      <c r="AK597" s="114">
        <v>16.666666666666664</v>
      </c>
      <c r="AL597" s="106">
        <f t="shared" si="97"/>
        <v>16.666666666666664</v>
      </c>
      <c r="AM597" s="115">
        <v>31.982121422024015</v>
      </c>
      <c r="AN597" s="116">
        <f t="shared" si="98"/>
        <v>44.90133610658446</v>
      </c>
    </row>
    <row r="598" spans="1:40" ht="15">
      <c r="A598" s="15">
        <v>27580</v>
      </c>
      <c r="B598" s="16" t="s">
        <v>30</v>
      </c>
      <c r="C598" s="16" t="s">
        <v>705</v>
      </c>
      <c r="D598" s="17">
        <v>6</v>
      </c>
      <c r="E598" s="105">
        <v>71.80776145232709</v>
      </c>
      <c r="F598" s="45">
        <v>0</v>
      </c>
      <c r="G598" s="106">
        <f t="shared" si="90"/>
        <v>47.87184096821805</v>
      </c>
      <c r="H598" s="87">
        <v>0</v>
      </c>
      <c r="I598" s="107">
        <f t="shared" si="91"/>
        <v>0</v>
      </c>
      <c r="J598" s="108">
        <f t="shared" si="92"/>
        <v>28.72310458093083</v>
      </c>
      <c r="K598" s="109">
        <v>0</v>
      </c>
      <c r="L598" s="56">
        <v>100</v>
      </c>
      <c r="M598" s="110">
        <f t="shared" si="93"/>
        <v>22.22222222222222</v>
      </c>
      <c r="N598" s="111">
        <v>78.57142857142857</v>
      </c>
      <c r="O598" s="52">
        <v>97.41000000000001</v>
      </c>
      <c r="P598" s="57">
        <v>95.96577017114915</v>
      </c>
      <c r="Q598" s="58" t="s">
        <v>1</v>
      </c>
      <c r="R598" s="106">
        <f t="shared" si="94"/>
        <v>90.5924105811212</v>
      </c>
      <c r="S598" s="109">
        <v>63.05555555555556</v>
      </c>
      <c r="T598" s="52">
        <v>83.44907407407406</v>
      </c>
      <c r="U598" s="52">
        <v>97.22221666666667</v>
      </c>
      <c r="V598" s="52">
        <v>0</v>
      </c>
      <c r="W598" s="52">
        <v>0</v>
      </c>
      <c r="X598" s="110">
        <f t="shared" si="99"/>
        <v>60.93171157407407</v>
      </c>
      <c r="Y598" s="112">
        <f t="shared" si="95"/>
        <v>56.48771908966249</v>
      </c>
      <c r="Z598" s="46">
        <v>8.50574712643678</v>
      </c>
      <c r="AA598" s="46">
        <v>11.111111111111112</v>
      </c>
      <c r="AB598" s="46">
        <v>40</v>
      </c>
      <c r="AC598" s="46">
        <v>44.800000000000004</v>
      </c>
      <c r="AD598" s="46">
        <v>12.222222222222221</v>
      </c>
      <c r="AE598" s="106">
        <f t="shared" si="96"/>
        <v>22.401436781609195</v>
      </c>
      <c r="AF598" s="69">
        <v>68.42105263157895</v>
      </c>
      <c r="AG598" s="69">
        <v>81.25</v>
      </c>
      <c r="AH598" s="69">
        <v>64.70588235294117</v>
      </c>
      <c r="AI598" s="69">
        <v>44.85981308411215</v>
      </c>
      <c r="AJ598" s="113">
        <v>64.80918701715807</v>
      </c>
      <c r="AK598" s="114">
        <v>26.666666666666668</v>
      </c>
      <c r="AL598" s="106">
        <f t="shared" si="97"/>
        <v>26.666666666666668</v>
      </c>
      <c r="AM598" s="115">
        <v>34.563216154767055</v>
      </c>
      <c r="AN598" s="116">
        <f t="shared" si="98"/>
        <v>44.35744530744753</v>
      </c>
    </row>
    <row r="599" spans="1:40" ht="15">
      <c r="A599" s="15">
        <v>27600</v>
      </c>
      <c r="B599" s="16" t="s">
        <v>30</v>
      </c>
      <c r="C599" s="16" t="s">
        <v>706</v>
      </c>
      <c r="D599" s="17">
        <v>6</v>
      </c>
      <c r="E599" s="105">
        <v>61.40048967571825</v>
      </c>
      <c r="F599" s="45">
        <v>75.66341066341067</v>
      </c>
      <c r="G599" s="106">
        <f t="shared" si="90"/>
        <v>66.15479667161571</v>
      </c>
      <c r="H599" s="87">
        <v>0.75</v>
      </c>
      <c r="I599" s="107">
        <f t="shared" si="91"/>
        <v>0.75</v>
      </c>
      <c r="J599" s="108">
        <f t="shared" si="92"/>
        <v>39.99287800296943</v>
      </c>
      <c r="K599" s="109">
        <v>16.312056737588655</v>
      </c>
      <c r="L599" s="56">
        <v>100</v>
      </c>
      <c r="M599" s="110">
        <f t="shared" si="93"/>
        <v>34.909377462568955</v>
      </c>
      <c r="N599" s="111">
        <v>87.46031746031747</v>
      </c>
      <c r="O599" s="52">
        <v>98.00999999999999</v>
      </c>
      <c r="P599" s="57">
        <v>97.65450483991064</v>
      </c>
      <c r="Q599" s="58" t="s">
        <v>1</v>
      </c>
      <c r="R599" s="106">
        <f t="shared" si="94"/>
        <v>94.31595642876349</v>
      </c>
      <c r="S599" s="109">
        <v>99.30555555555554</v>
      </c>
      <c r="T599" s="52">
        <v>90.71180555555556</v>
      </c>
      <c r="U599" s="52">
        <v>100</v>
      </c>
      <c r="V599" s="52">
        <v>0</v>
      </c>
      <c r="W599" s="52">
        <v>0</v>
      </c>
      <c r="X599" s="110">
        <f t="shared" si="99"/>
        <v>72.50434027777777</v>
      </c>
      <c r="Y599" s="112">
        <f t="shared" si="95"/>
        <v>65.94987083261802</v>
      </c>
      <c r="Z599" s="46">
        <v>57.05747126436781</v>
      </c>
      <c r="AA599" s="46">
        <v>11.111111111111112</v>
      </c>
      <c r="AB599" s="46">
        <v>60</v>
      </c>
      <c r="AC599" s="46">
        <v>41.6</v>
      </c>
      <c r="AD599" s="46">
        <v>10</v>
      </c>
      <c r="AE599" s="106">
        <f t="shared" si="96"/>
        <v>37.27270114942529</v>
      </c>
      <c r="AF599" s="69">
        <v>57.89473684210527</v>
      </c>
      <c r="AG599" s="69">
        <v>25</v>
      </c>
      <c r="AH599" s="69">
        <v>17.647058823529413</v>
      </c>
      <c r="AI599" s="69">
        <v>31.775700934579437</v>
      </c>
      <c r="AJ599" s="113">
        <v>33.07937415005353</v>
      </c>
      <c r="AK599" s="114">
        <v>38.333333333333336</v>
      </c>
      <c r="AL599" s="106">
        <f t="shared" si="97"/>
        <v>38.333333333333336</v>
      </c>
      <c r="AM599" s="115">
        <v>36.36660705304109</v>
      </c>
      <c r="AN599" s="116">
        <f t="shared" si="98"/>
        <v>51.883493132815225</v>
      </c>
    </row>
    <row r="600" spans="1:40" ht="15">
      <c r="A600" s="15">
        <v>27615</v>
      </c>
      <c r="B600" s="16" t="s">
        <v>30</v>
      </c>
      <c r="C600" s="16" t="s">
        <v>707</v>
      </c>
      <c r="D600" s="17">
        <v>6</v>
      </c>
      <c r="E600" s="105">
        <v>60.435932337474995</v>
      </c>
      <c r="F600" s="45">
        <v>78.01129426129425</v>
      </c>
      <c r="G600" s="106">
        <f t="shared" si="90"/>
        <v>66.2943863120814</v>
      </c>
      <c r="H600" s="87">
        <v>18.182</v>
      </c>
      <c r="I600" s="107">
        <f t="shared" si="91"/>
        <v>18.182</v>
      </c>
      <c r="J600" s="108">
        <f t="shared" si="92"/>
        <v>47.049431787248835</v>
      </c>
      <c r="K600" s="109">
        <v>68.08510638297872</v>
      </c>
      <c r="L600" s="56">
        <v>0</v>
      </c>
      <c r="M600" s="110">
        <f t="shared" si="93"/>
        <v>52.95508274231678</v>
      </c>
      <c r="N600" s="111">
        <v>76.34920634920636</v>
      </c>
      <c r="O600" s="52">
        <v>97.20000000000002</v>
      </c>
      <c r="P600" s="57">
        <v>97.27137913989125</v>
      </c>
      <c r="Q600" s="58" t="s">
        <v>1</v>
      </c>
      <c r="R600" s="106">
        <f t="shared" si="94"/>
        <v>90.21710754105565</v>
      </c>
      <c r="S600" s="109">
        <v>90.41666666666667</v>
      </c>
      <c r="T600" s="52">
        <v>70.625</v>
      </c>
      <c r="U600" s="52">
        <v>100</v>
      </c>
      <c r="V600" s="52">
        <v>0</v>
      </c>
      <c r="W600" s="52">
        <v>0</v>
      </c>
      <c r="X600" s="110">
        <f t="shared" si="99"/>
        <v>65.26041666666667</v>
      </c>
      <c r="Y600" s="112">
        <f t="shared" si="95"/>
        <v>68.81663753370519</v>
      </c>
      <c r="Z600" s="46">
        <v>40.229885057471265</v>
      </c>
      <c r="AA600" s="46">
        <v>77.77777777777779</v>
      </c>
      <c r="AB600" s="46">
        <v>100</v>
      </c>
      <c r="AC600" s="46">
        <v>42.4</v>
      </c>
      <c r="AD600" s="46">
        <v>6.666666666666667</v>
      </c>
      <c r="AE600" s="106">
        <f t="shared" si="96"/>
        <v>52.59080459770115</v>
      </c>
      <c r="AF600" s="69">
        <v>47.368421052631575</v>
      </c>
      <c r="AG600" s="69">
        <v>75</v>
      </c>
      <c r="AH600" s="69">
        <v>52.94117647058824</v>
      </c>
      <c r="AI600" s="69">
        <v>39.25233644859813</v>
      </c>
      <c r="AJ600" s="113">
        <v>53.64048349295449</v>
      </c>
      <c r="AK600" s="114">
        <v>26.666666666666668</v>
      </c>
      <c r="AL600" s="106">
        <f t="shared" si="97"/>
        <v>26.666666666666668</v>
      </c>
      <c r="AM600" s="115">
        <v>47.68589138356181</v>
      </c>
      <c r="AN600" s="116">
        <f t="shared" si="98"/>
        <v>58.12397253937091</v>
      </c>
    </row>
    <row r="601" spans="1:40" ht="15">
      <c r="A601" s="15">
        <v>27660</v>
      </c>
      <c r="B601" s="16" t="s">
        <v>30</v>
      </c>
      <c r="C601" s="16" t="s">
        <v>708</v>
      </c>
      <c r="D601" s="17">
        <v>6</v>
      </c>
      <c r="E601" s="105">
        <v>63.9327280402598</v>
      </c>
      <c r="F601" s="45">
        <v>79.07407407407408</v>
      </c>
      <c r="G601" s="106">
        <f t="shared" si="90"/>
        <v>68.97984338486455</v>
      </c>
      <c r="H601" s="87">
        <v>0</v>
      </c>
      <c r="I601" s="107">
        <f t="shared" si="91"/>
        <v>0</v>
      </c>
      <c r="J601" s="108">
        <f t="shared" si="92"/>
        <v>41.38790603091873</v>
      </c>
      <c r="K601" s="109">
        <v>40.800000000000004</v>
      </c>
      <c r="L601" s="56">
        <v>100</v>
      </c>
      <c r="M601" s="110">
        <f t="shared" si="93"/>
        <v>53.95555555555556</v>
      </c>
      <c r="N601" s="111">
        <v>78.57142857142857</v>
      </c>
      <c r="O601" s="52">
        <v>99.47</v>
      </c>
      <c r="P601" s="57">
        <v>98.06651198762569</v>
      </c>
      <c r="Q601" s="58" t="s">
        <v>1</v>
      </c>
      <c r="R601" s="106">
        <f t="shared" si="94"/>
        <v>91.97845769873496</v>
      </c>
      <c r="S601" s="109">
        <v>97.22222222222221</v>
      </c>
      <c r="T601" s="52">
        <v>74.88425925925927</v>
      </c>
      <c r="U601" s="52">
        <v>94.44443333333334</v>
      </c>
      <c r="V601" s="52">
        <v>0</v>
      </c>
      <c r="W601" s="52">
        <v>0</v>
      </c>
      <c r="X601" s="110">
        <f t="shared" si="99"/>
        <v>66.6377287037037</v>
      </c>
      <c r="Y601" s="112">
        <f t="shared" si="95"/>
        <v>70.18117964878037</v>
      </c>
      <c r="Z601" s="46">
        <v>82.3448275862069</v>
      </c>
      <c r="AA601" s="46">
        <v>47.22222222222222</v>
      </c>
      <c r="AB601" s="46">
        <v>0</v>
      </c>
      <c r="AC601" s="46">
        <v>51.2</v>
      </c>
      <c r="AD601" s="46">
        <v>84.14634146341463</v>
      </c>
      <c r="AE601" s="106">
        <f t="shared" si="96"/>
        <v>54.81781258760864</v>
      </c>
      <c r="AF601" s="69">
        <v>47.368421052631575</v>
      </c>
      <c r="AG601" s="69">
        <v>62.5</v>
      </c>
      <c r="AH601" s="69">
        <v>5.88235294117647</v>
      </c>
      <c r="AI601" s="69">
        <v>24.299065420560748</v>
      </c>
      <c r="AJ601" s="113">
        <v>35.0124598535922</v>
      </c>
      <c r="AK601" s="114">
        <v>38.333333333333336</v>
      </c>
      <c r="AL601" s="106">
        <f t="shared" si="97"/>
        <v>38.333333333333336</v>
      </c>
      <c r="AM601" s="115">
        <v>46.23948934101587</v>
      </c>
      <c r="AN601" s="116">
        <f t="shared" si="98"/>
        <v>57.24001783287869</v>
      </c>
    </row>
    <row r="602" spans="1:40" ht="15">
      <c r="A602" s="15">
        <v>27745</v>
      </c>
      <c r="B602" s="16" t="s">
        <v>30</v>
      </c>
      <c r="C602" s="16" t="s">
        <v>709</v>
      </c>
      <c r="D602" s="17">
        <v>6</v>
      </c>
      <c r="E602" s="105">
        <v>45.06251204935416</v>
      </c>
      <c r="F602" s="45">
        <v>84.81786731786733</v>
      </c>
      <c r="G602" s="106">
        <f t="shared" si="90"/>
        <v>58.31429713885855</v>
      </c>
      <c r="H602" s="87">
        <v>11.421999999999999</v>
      </c>
      <c r="I602" s="107">
        <f t="shared" si="91"/>
        <v>11.421999999999999</v>
      </c>
      <c r="J602" s="108">
        <f t="shared" si="92"/>
        <v>39.55737828331513</v>
      </c>
      <c r="K602" s="109">
        <v>70.83333333333333</v>
      </c>
      <c r="L602" s="56">
        <v>100</v>
      </c>
      <c r="M602" s="110">
        <f t="shared" si="93"/>
        <v>77.31481481481481</v>
      </c>
      <c r="N602" s="111">
        <v>86.66666666666666</v>
      </c>
      <c r="O602" s="52">
        <v>98.32</v>
      </c>
      <c r="P602" s="57">
        <v>92.08472686733556</v>
      </c>
      <c r="Q602" s="58" t="s">
        <v>1</v>
      </c>
      <c r="R602" s="106">
        <f t="shared" si="94"/>
        <v>92.29940797101449</v>
      </c>
      <c r="S602" s="109">
        <v>95.83333333333334</v>
      </c>
      <c r="T602" s="52">
        <v>56.513888888888886</v>
      </c>
      <c r="U602" s="52">
        <v>95.83333333333333</v>
      </c>
      <c r="V602" s="52">
        <v>0</v>
      </c>
      <c r="W602" s="52">
        <v>25</v>
      </c>
      <c r="X602" s="110">
        <f t="shared" si="99"/>
        <v>65.17013888888889</v>
      </c>
      <c r="Y602" s="112">
        <f t="shared" si="95"/>
        <v>78.22358832850242</v>
      </c>
      <c r="Z602" s="46">
        <v>52.09195402298851</v>
      </c>
      <c r="AA602" s="46">
        <v>86.1111111111111</v>
      </c>
      <c r="AB602" s="46">
        <v>100</v>
      </c>
      <c r="AC602" s="46">
        <v>45.6</v>
      </c>
      <c r="AD602" s="46">
        <v>5.555555555555555</v>
      </c>
      <c r="AE602" s="106">
        <f t="shared" si="96"/>
        <v>57.51048850574713</v>
      </c>
      <c r="AF602" s="69">
        <v>52.63157894736842</v>
      </c>
      <c r="AG602" s="69">
        <v>75</v>
      </c>
      <c r="AH602" s="69">
        <v>52.94117647058824</v>
      </c>
      <c r="AI602" s="69">
        <v>39.25233644859813</v>
      </c>
      <c r="AJ602" s="113">
        <v>54.95627296663869</v>
      </c>
      <c r="AK602" s="114">
        <v>30</v>
      </c>
      <c r="AL602" s="106">
        <f t="shared" si="97"/>
        <v>30</v>
      </c>
      <c r="AM602" s="115">
        <v>51.327266660835456</v>
      </c>
      <c r="AN602" s="116">
        <f t="shared" si="98"/>
        <v>62.42144981916488</v>
      </c>
    </row>
    <row r="603" spans="1:40" ht="15">
      <c r="A603" s="15">
        <v>27787</v>
      </c>
      <c r="B603" s="16" t="s">
        <v>30</v>
      </c>
      <c r="C603" s="16" t="s">
        <v>710</v>
      </c>
      <c r="D603" s="17">
        <v>5</v>
      </c>
      <c r="E603" s="105">
        <v>74.51137459032196</v>
      </c>
      <c r="F603" s="45">
        <v>77.01923076923076</v>
      </c>
      <c r="G603" s="106">
        <f t="shared" si="90"/>
        <v>75.34732664995823</v>
      </c>
      <c r="H603" s="87">
        <v>26.772</v>
      </c>
      <c r="I603" s="107">
        <f t="shared" si="91"/>
        <v>26.772</v>
      </c>
      <c r="J603" s="108">
        <f t="shared" si="92"/>
        <v>55.91719598997494</v>
      </c>
      <c r="K603" s="109">
        <v>70.74829931972789</v>
      </c>
      <c r="L603" s="56">
        <v>100</v>
      </c>
      <c r="M603" s="110">
        <f t="shared" si="93"/>
        <v>77.24867724867724</v>
      </c>
      <c r="N603" s="111">
        <v>75.23809523809526</v>
      </c>
      <c r="O603" s="52">
        <v>97.93</v>
      </c>
      <c r="P603" s="57">
        <v>96.21662852784134</v>
      </c>
      <c r="Q603" s="58" t="s">
        <v>1</v>
      </c>
      <c r="R603" s="106">
        <f t="shared" si="94"/>
        <v>89.73878610452763</v>
      </c>
      <c r="S603" s="109">
        <v>44.30555555555556</v>
      </c>
      <c r="T603" s="52">
        <v>63.81944444444444</v>
      </c>
      <c r="U603" s="52">
        <v>0</v>
      </c>
      <c r="V603" s="52">
        <v>0</v>
      </c>
      <c r="W603" s="52">
        <v>0</v>
      </c>
      <c r="X603" s="110">
        <f t="shared" si="99"/>
        <v>27.03125</v>
      </c>
      <c r="Y603" s="112">
        <f t="shared" si="95"/>
        <v>65.17593536297265</v>
      </c>
      <c r="Z603" s="46">
        <v>43.95402298850575</v>
      </c>
      <c r="AA603" s="46">
        <v>77.77777777777779</v>
      </c>
      <c r="AB603" s="46">
        <v>0</v>
      </c>
      <c r="AC603" s="46">
        <v>0</v>
      </c>
      <c r="AD603" s="46">
        <v>46.73913043478261</v>
      </c>
      <c r="AE603" s="106">
        <f t="shared" si="96"/>
        <v>34.33542603698152</v>
      </c>
      <c r="AF603" s="69">
        <v>0</v>
      </c>
      <c r="AG603" s="69">
        <v>6.25</v>
      </c>
      <c r="AH603" s="69">
        <v>5.88235294117647</v>
      </c>
      <c r="AI603" s="69">
        <v>0.9345794392523363</v>
      </c>
      <c r="AJ603" s="113">
        <v>3.266733095107202</v>
      </c>
      <c r="AK603" s="114">
        <v>0</v>
      </c>
      <c r="AL603" s="106">
        <f t="shared" si="97"/>
        <v>0</v>
      </c>
      <c r="AM603" s="115">
        <v>19.183356045085397</v>
      </c>
      <c r="AN603" s="116">
        <f t="shared" si="98"/>
        <v>49.52641369300694</v>
      </c>
    </row>
    <row r="604" spans="1:40" ht="15">
      <c r="A604" s="15">
        <v>27800</v>
      </c>
      <c r="B604" s="16" t="s">
        <v>30</v>
      </c>
      <c r="C604" s="16" t="s">
        <v>711</v>
      </c>
      <c r="D604" s="17">
        <v>6</v>
      </c>
      <c r="E604" s="105">
        <v>45.64281148544751</v>
      </c>
      <c r="F604" s="45">
        <v>78.7510175010175</v>
      </c>
      <c r="G604" s="106">
        <f t="shared" si="90"/>
        <v>56.67888015730417</v>
      </c>
      <c r="H604" s="87">
        <v>44.082</v>
      </c>
      <c r="I604" s="107">
        <f t="shared" si="91"/>
        <v>44.082</v>
      </c>
      <c r="J604" s="108">
        <f t="shared" si="92"/>
        <v>51.640128094382504</v>
      </c>
      <c r="K604" s="109">
        <v>30.35714285714286</v>
      </c>
      <c r="L604" s="56">
        <v>100</v>
      </c>
      <c r="M604" s="110">
        <f t="shared" si="93"/>
        <v>45.833333333333336</v>
      </c>
      <c r="N604" s="111">
        <v>54.285714285714285</v>
      </c>
      <c r="O604" s="52">
        <v>97.99</v>
      </c>
      <c r="P604" s="57">
        <v>99.87969201154957</v>
      </c>
      <c r="Q604" s="58" t="s">
        <v>1</v>
      </c>
      <c r="R604" s="106">
        <f t="shared" si="94"/>
        <v>83.99926972277602</v>
      </c>
      <c r="S604" s="109">
        <v>68.47222222222223</v>
      </c>
      <c r="T604" s="52">
        <v>39.02777777777778</v>
      </c>
      <c r="U604" s="52">
        <v>16.666666666666668</v>
      </c>
      <c r="V604" s="52">
        <v>0</v>
      </c>
      <c r="W604" s="52">
        <v>25</v>
      </c>
      <c r="X604" s="110">
        <f t="shared" si="99"/>
        <v>34.16666666666667</v>
      </c>
      <c r="Y604" s="112">
        <f t="shared" si="95"/>
        <v>54.313099644621666</v>
      </c>
      <c r="Z604" s="46">
        <v>50.60919540229886</v>
      </c>
      <c r="AA604" s="46">
        <v>90.97222222222223</v>
      </c>
      <c r="AB604" s="46">
        <v>0</v>
      </c>
      <c r="AC604" s="46">
        <v>0</v>
      </c>
      <c r="AD604" s="46">
        <v>5.555555555555555</v>
      </c>
      <c r="AE604" s="106">
        <f t="shared" si="96"/>
        <v>30.75125718390805</v>
      </c>
      <c r="AF604" s="69">
        <v>0</v>
      </c>
      <c r="AG604" s="69">
        <v>6.25</v>
      </c>
      <c r="AH604" s="69">
        <v>5.88235294117647</v>
      </c>
      <c r="AI604" s="69">
        <v>0.9345794392523363</v>
      </c>
      <c r="AJ604" s="113">
        <v>3.266733095107202</v>
      </c>
      <c r="AK604" s="114">
        <v>0</v>
      </c>
      <c r="AL604" s="106">
        <f t="shared" si="97"/>
        <v>0</v>
      </c>
      <c r="AM604" s="115">
        <v>17.271799323446213</v>
      </c>
      <c r="AN604" s="116">
        <f t="shared" si="98"/>
        <v>42.666115238221195</v>
      </c>
    </row>
    <row r="605" spans="1:40" ht="15">
      <c r="A605" s="15">
        <v>27810</v>
      </c>
      <c r="B605" s="16" t="s">
        <v>30</v>
      </c>
      <c r="C605" s="16" t="s">
        <v>712</v>
      </c>
      <c r="D605" s="17">
        <v>6</v>
      </c>
      <c r="E605" s="105">
        <v>48.356537488809856</v>
      </c>
      <c r="F605" s="45">
        <v>0</v>
      </c>
      <c r="G605" s="106">
        <f t="shared" si="90"/>
        <v>32.23769165920657</v>
      </c>
      <c r="H605" s="87">
        <v>0</v>
      </c>
      <c r="I605" s="107">
        <f t="shared" si="91"/>
        <v>0</v>
      </c>
      <c r="J605" s="108">
        <f t="shared" si="92"/>
        <v>19.34261499552394</v>
      </c>
      <c r="K605" s="109">
        <v>61.01694915254237</v>
      </c>
      <c r="L605" s="56">
        <v>100</v>
      </c>
      <c r="M605" s="110">
        <f t="shared" si="93"/>
        <v>69.67984934086628</v>
      </c>
      <c r="N605" s="111">
        <v>55.714285714285715</v>
      </c>
      <c r="O605" s="52">
        <v>95.9</v>
      </c>
      <c r="P605" s="57">
        <v>96.415770609319</v>
      </c>
      <c r="Q605" s="58" t="s">
        <v>1</v>
      </c>
      <c r="R605" s="106">
        <f t="shared" si="94"/>
        <v>82.62501251280082</v>
      </c>
      <c r="S605" s="109">
        <v>44.166666666666664</v>
      </c>
      <c r="T605" s="52">
        <v>81.90517526455027</v>
      </c>
      <c r="U605" s="52">
        <v>100</v>
      </c>
      <c r="V605" s="52">
        <v>0</v>
      </c>
      <c r="W605" s="52">
        <v>0</v>
      </c>
      <c r="X605" s="110">
        <f t="shared" si="99"/>
        <v>56.517960482804234</v>
      </c>
      <c r="Y605" s="112">
        <f t="shared" si="95"/>
        <v>69.61049712130549</v>
      </c>
      <c r="Z605" s="46">
        <v>41.4712643678161</v>
      </c>
      <c r="AA605" s="46">
        <v>63.19444444444445</v>
      </c>
      <c r="AB605" s="46">
        <v>0</v>
      </c>
      <c r="AC605" s="46">
        <v>65.60000000000001</v>
      </c>
      <c r="AD605" s="46">
        <v>6.741573033707865</v>
      </c>
      <c r="AE605" s="106">
        <f t="shared" si="96"/>
        <v>35.78081936910758</v>
      </c>
      <c r="AF605" s="69">
        <v>15.789473684210526</v>
      </c>
      <c r="AG605" s="69">
        <v>6.25</v>
      </c>
      <c r="AH605" s="69">
        <v>5.88235294117647</v>
      </c>
      <c r="AI605" s="69">
        <v>36.44859813084112</v>
      </c>
      <c r="AJ605" s="113">
        <v>16.09260618905703</v>
      </c>
      <c r="AK605" s="114">
        <v>41.66666666666667</v>
      </c>
      <c r="AL605" s="106">
        <f t="shared" si="97"/>
        <v>41.66666666666667</v>
      </c>
      <c r="AM605" s="115">
        <v>31.707798647272583</v>
      </c>
      <c r="AN605" s="116">
        <f t="shared" si="98"/>
        <v>48.18611115393931</v>
      </c>
    </row>
    <row r="606" spans="1:40" ht="15">
      <c r="A606" s="15">
        <v>41001</v>
      </c>
      <c r="B606" s="16" t="s">
        <v>9</v>
      </c>
      <c r="C606" s="16" t="s">
        <v>713</v>
      </c>
      <c r="D606" s="17">
        <v>1</v>
      </c>
      <c r="E606" s="105">
        <v>41.25400603003931</v>
      </c>
      <c r="F606" s="45">
        <v>86.39448514448516</v>
      </c>
      <c r="G606" s="106">
        <f t="shared" si="90"/>
        <v>56.300832401521255</v>
      </c>
      <c r="H606" s="87">
        <v>57.14</v>
      </c>
      <c r="I606" s="107">
        <f t="shared" si="91"/>
        <v>57.14</v>
      </c>
      <c r="J606" s="108">
        <f t="shared" si="92"/>
        <v>56.63649944091275</v>
      </c>
      <c r="K606" s="109">
        <v>90.80541696364932</v>
      </c>
      <c r="L606" s="56">
        <v>100</v>
      </c>
      <c r="M606" s="110">
        <f t="shared" si="93"/>
        <v>92.84865763839392</v>
      </c>
      <c r="N606" s="111">
        <v>81.90476190476191</v>
      </c>
      <c r="O606" s="52">
        <v>99.52000000000001</v>
      </c>
      <c r="P606" s="57">
        <v>96.25279828928464</v>
      </c>
      <c r="Q606" s="58">
        <v>100</v>
      </c>
      <c r="R606" s="106">
        <f t="shared" si="94"/>
        <v>94.41939004851164</v>
      </c>
      <c r="S606" s="109">
        <v>100</v>
      </c>
      <c r="T606" s="52">
        <v>80.36141665047916</v>
      </c>
      <c r="U606" s="52">
        <v>100</v>
      </c>
      <c r="V606" s="52">
        <v>0</v>
      </c>
      <c r="W606" s="52">
        <v>45</v>
      </c>
      <c r="X606" s="110">
        <f t="shared" si="99"/>
        <v>75.71535416261979</v>
      </c>
      <c r="Y606" s="112">
        <f t="shared" si="95"/>
        <v>87.86863489738387</v>
      </c>
      <c r="Z606" s="46">
        <v>99.77011494252874</v>
      </c>
      <c r="AA606" s="46">
        <v>67.36111111111113</v>
      </c>
      <c r="AB606" s="46">
        <v>60</v>
      </c>
      <c r="AC606" s="46">
        <v>47.199999999999996</v>
      </c>
      <c r="AD606" s="46">
        <v>48.175182481751825</v>
      </c>
      <c r="AE606" s="106">
        <f t="shared" si="96"/>
        <v>66.70558378429399</v>
      </c>
      <c r="AF606" s="69">
        <v>68.42105263157895</v>
      </c>
      <c r="AG606" s="69">
        <v>81.25</v>
      </c>
      <c r="AH606" s="69">
        <v>64.70588235294117</v>
      </c>
      <c r="AI606" s="69">
        <v>55.140186915887845</v>
      </c>
      <c r="AJ606" s="113">
        <v>67.379280475102</v>
      </c>
      <c r="AK606" s="114">
        <v>45</v>
      </c>
      <c r="AL606" s="106">
        <f t="shared" si="97"/>
        <v>45</v>
      </c>
      <c r="AM606" s="115">
        <v>62.54411947831733</v>
      </c>
      <c r="AN606" s="116">
        <f t="shared" si="98"/>
        <v>74.02485318036969</v>
      </c>
    </row>
    <row r="607" spans="1:40" ht="15">
      <c r="A607" s="15">
        <v>41006</v>
      </c>
      <c r="B607" s="16" t="s">
        <v>9</v>
      </c>
      <c r="C607" s="16" t="s">
        <v>714</v>
      </c>
      <c r="D607" s="17">
        <v>6</v>
      </c>
      <c r="E607" s="105">
        <v>74.68757603557965</v>
      </c>
      <c r="F607" s="45">
        <v>80</v>
      </c>
      <c r="G607" s="106">
        <f t="shared" si="90"/>
        <v>76.45838402371976</v>
      </c>
      <c r="H607" s="87">
        <v>0</v>
      </c>
      <c r="I607" s="107">
        <f t="shared" si="91"/>
        <v>0</v>
      </c>
      <c r="J607" s="108">
        <f t="shared" si="92"/>
        <v>45.87503041423185</v>
      </c>
      <c r="K607" s="109">
        <v>51.31086142322096</v>
      </c>
      <c r="L607" s="56">
        <v>100</v>
      </c>
      <c r="M607" s="110">
        <f t="shared" si="93"/>
        <v>62.130669995838524</v>
      </c>
      <c r="N607" s="111">
        <v>86.34920634920634</v>
      </c>
      <c r="O607" s="52">
        <v>99.73</v>
      </c>
      <c r="P607" s="57">
        <v>99.36378674131568</v>
      </c>
      <c r="Q607" s="58">
        <v>100</v>
      </c>
      <c r="R607" s="106">
        <f t="shared" si="94"/>
        <v>96.3607482726305</v>
      </c>
      <c r="S607" s="109">
        <v>98.61111111111111</v>
      </c>
      <c r="T607" s="52">
        <v>73.07175925925927</v>
      </c>
      <c r="U607" s="52">
        <v>100</v>
      </c>
      <c r="V607" s="52">
        <v>0</v>
      </c>
      <c r="W607" s="52">
        <v>15</v>
      </c>
      <c r="X607" s="110">
        <f t="shared" si="99"/>
        <v>69.7957175925926</v>
      </c>
      <c r="Y607" s="112">
        <f t="shared" si="95"/>
        <v>75.53711027537327</v>
      </c>
      <c r="Z607" s="46">
        <v>65.28735632183908</v>
      </c>
      <c r="AA607" s="46">
        <v>66.66666666666667</v>
      </c>
      <c r="AB607" s="46">
        <v>100</v>
      </c>
      <c r="AC607" s="46">
        <v>55.2</v>
      </c>
      <c r="AD607" s="46">
        <v>82.75862068965517</v>
      </c>
      <c r="AE607" s="106">
        <f t="shared" si="96"/>
        <v>73.43908045977011</v>
      </c>
      <c r="AF607" s="69">
        <v>36.84210526315789</v>
      </c>
      <c r="AG607" s="69">
        <v>75</v>
      </c>
      <c r="AH607" s="69">
        <v>58.82352941176471</v>
      </c>
      <c r="AI607" s="69">
        <v>54.20560747663551</v>
      </c>
      <c r="AJ607" s="113">
        <v>56.217810537889534</v>
      </c>
      <c r="AK607" s="114">
        <v>46.666666666666664</v>
      </c>
      <c r="AL607" s="106">
        <f t="shared" si="97"/>
        <v>46.666666666666664</v>
      </c>
      <c r="AM607" s="115">
        <v>63.4922590553146</v>
      </c>
      <c r="AN607" s="116">
        <f t="shared" si="98"/>
        <v>65.99123893712738</v>
      </c>
    </row>
    <row r="608" spans="1:40" ht="15">
      <c r="A608" s="15">
        <v>41013</v>
      </c>
      <c r="B608" s="16" t="s">
        <v>9</v>
      </c>
      <c r="C608" s="16" t="s">
        <v>715</v>
      </c>
      <c r="D608" s="17">
        <v>6</v>
      </c>
      <c r="E608" s="105">
        <v>50.503740646345854</v>
      </c>
      <c r="F608" s="45">
        <v>80</v>
      </c>
      <c r="G608" s="106">
        <f t="shared" si="90"/>
        <v>60.3358270975639</v>
      </c>
      <c r="H608" s="87">
        <v>37.228</v>
      </c>
      <c r="I608" s="107">
        <f t="shared" si="91"/>
        <v>37.228</v>
      </c>
      <c r="J608" s="108">
        <f t="shared" si="92"/>
        <v>51.09269625853834</v>
      </c>
      <c r="K608" s="109">
        <v>30.87248322147651</v>
      </c>
      <c r="L608" s="56">
        <v>100</v>
      </c>
      <c r="M608" s="110">
        <f t="shared" si="93"/>
        <v>46.23415361670395</v>
      </c>
      <c r="N608" s="111">
        <v>90</v>
      </c>
      <c r="O608" s="52">
        <v>99.42</v>
      </c>
      <c r="P608" s="57">
        <v>98.19893573475235</v>
      </c>
      <c r="Q608" s="58">
        <v>100</v>
      </c>
      <c r="R608" s="106">
        <f t="shared" si="94"/>
        <v>96.90473393368809</v>
      </c>
      <c r="S608" s="109">
        <v>97.22222222222221</v>
      </c>
      <c r="T608" s="52">
        <v>71.35416666666666</v>
      </c>
      <c r="U608" s="52">
        <v>100</v>
      </c>
      <c r="V608" s="52">
        <v>0</v>
      </c>
      <c r="W608" s="52">
        <v>15</v>
      </c>
      <c r="X608" s="110">
        <f t="shared" si="99"/>
        <v>69.01909722222221</v>
      </c>
      <c r="Y608" s="112">
        <f t="shared" si="95"/>
        <v>69.73992127190472</v>
      </c>
      <c r="Z608" s="46">
        <v>41.81609195402299</v>
      </c>
      <c r="AA608" s="46">
        <v>33.333333333333336</v>
      </c>
      <c r="AB608" s="46">
        <v>20</v>
      </c>
      <c r="AC608" s="46">
        <v>42.4</v>
      </c>
      <c r="AD608" s="46">
        <v>5.4945054945054945</v>
      </c>
      <c r="AE608" s="106">
        <f t="shared" si="96"/>
        <v>29.43424276872553</v>
      </c>
      <c r="AF608" s="69">
        <v>26.31578947368421</v>
      </c>
      <c r="AG608" s="69">
        <v>6.25</v>
      </c>
      <c r="AH608" s="69">
        <v>5.88235294117647</v>
      </c>
      <c r="AI608" s="69">
        <v>33.64485981308411</v>
      </c>
      <c r="AJ608" s="113">
        <v>18.0232505569862</v>
      </c>
      <c r="AK608" s="114">
        <v>30</v>
      </c>
      <c r="AL608" s="106">
        <f t="shared" si="97"/>
        <v>30</v>
      </c>
      <c r="AM608" s="115">
        <v>26.5044629585166</v>
      </c>
      <c r="AN608" s="116">
        <f t="shared" si="98"/>
        <v>53.03983877521501</v>
      </c>
    </row>
    <row r="609" spans="1:40" ht="15">
      <c r="A609" s="15">
        <v>41016</v>
      </c>
      <c r="B609" s="16" t="s">
        <v>9</v>
      </c>
      <c r="C609" s="16" t="s">
        <v>716</v>
      </c>
      <c r="D609" s="17">
        <v>6</v>
      </c>
      <c r="E609" s="105">
        <v>64.3154299215834</v>
      </c>
      <c r="F609" s="45">
        <v>74.58435083435083</v>
      </c>
      <c r="G609" s="106">
        <f t="shared" si="90"/>
        <v>67.73840355917254</v>
      </c>
      <c r="H609" s="87">
        <v>25.272000000000002</v>
      </c>
      <c r="I609" s="107">
        <f t="shared" si="91"/>
        <v>25.272000000000002</v>
      </c>
      <c r="J609" s="108">
        <f t="shared" si="92"/>
        <v>50.75184213550352</v>
      </c>
      <c r="K609" s="109">
        <v>81.18279569892472</v>
      </c>
      <c r="L609" s="56">
        <v>100</v>
      </c>
      <c r="M609" s="110">
        <f t="shared" si="93"/>
        <v>85.36439665471923</v>
      </c>
      <c r="N609" s="111">
        <v>94.28571428571429</v>
      </c>
      <c r="O609" s="52">
        <v>99.87</v>
      </c>
      <c r="P609" s="57">
        <v>99.81737542394991</v>
      </c>
      <c r="Q609" s="58">
        <v>100</v>
      </c>
      <c r="R609" s="106">
        <f t="shared" si="94"/>
        <v>98.49327242741604</v>
      </c>
      <c r="S609" s="109">
        <v>99.16666666666667</v>
      </c>
      <c r="T609" s="52">
        <v>81.75826719576719</v>
      </c>
      <c r="U609" s="52">
        <v>100</v>
      </c>
      <c r="V609" s="52">
        <v>0</v>
      </c>
      <c r="W609" s="52">
        <v>25</v>
      </c>
      <c r="X609" s="110">
        <f t="shared" si="99"/>
        <v>73.35623346560847</v>
      </c>
      <c r="Y609" s="112">
        <f t="shared" si="95"/>
        <v>85.72302468146677</v>
      </c>
      <c r="Z609" s="46">
        <v>4.413793103448275</v>
      </c>
      <c r="AA609" s="46">
        <v>11.111111111111112</v>
      </c>
      <c r="AB609" s="46">
        <v>20</v>
      </c>
      <c r="AC609" s="46">
        <v>40</v>
      </c>
      <c r="AD609" s="46">
        <v>15.909090909090908</v>
      </c>
      <c r="AE609" s="106">
        <f t="shared" si="96"/>
        <v>17.41973615464995</v>
      </c>
      <c r="AF609" s="69">
        <v>63.1578947368421</v>
      </c>
      <c r="AG609" s="69">
        <v>25</v>
      </c>
      <c r="AH609" s="69">
        <v>5.88235294117647</v>
      </c>
      <c r="AI609" s="69">
        <v>28.971962616822427</v>
      </c>
      <c r="AJ609" s="113">
        <v>30.75305257371025</v>
      </c>
      <c r="AK609" s="114">
        <v>26.666666666666668</v>
      </c>
      <c r="AL609" s="106">
        <f t="shared" si="97"/>
        <v>26.666666666666668</v>
      </c>
      <c r="AM609" s="115">
        <v>22.82467330213604</v>
      </c>
      <c r="AN609" s="116">
        <f t="shared" si="98"/>
        <v>59.8592827584749</v>
      </c>
    </row>
    <row r="610" spans="1:40" ht="15">
      <c r="A610" s="15">
        <v>41020</v>
      </c>
      <c r="B610" s="16" t="s">
        <v>9</v>
      </c>
      <c r="C610" s="16" t="s">
        <v>717</v>
      </c>
      <c r="D610" s="17">
        <v>6</v>
      </c>
      <c r="E610" s="105">
        <v>50.780783285474584</v>
      </c>
      <c r="F610" s="45">
        <v>82.50661375661375</v>
      </c>
      <c r="G610" s="106">
        <f t="shared" si="90"/>
        <v>61.35606010918764</v>
      </c>
      <c r="H610" s="87">
        <v>0</v>
      </c>
      <c r="I610" s="107">
        <f t="shared" si="91"/>
        <v>0</v>
      </c>
      <c r="J610" s="108">
        <f t="shared" si="92"/>
        <v>36.81363606551258</v>
      </c>
      <c r="K610" s="109">
        <v>91.48264984227129</v>
      </c>
      <c r="L610" s="56">
        <v>100</v>
      </c>
      <c r="M610" s="110">
        <f t="shared" si="93"/>
        <v>93.37539432176655</v>
      </c>
      <c r="N610" s="111">
        <v>90</v>
      </c>
      <c r="O610" s="52">
        <v>99.49000000000001</v>
      </c>
      <c r="P610" s="57">
        <v>97.89706696181516</v>
      </c>
      <c r="Q610" s="58">
        <v>100</v>
      </c>
      <c r="R610" s="106">
        <f t="shared" si="94"/>
        <v>96.84676674045379</v>
      </c>
      <c r="S610" s="109">
        <v>97.22222222222221</v>
      </c>
      <c r="T610" s="52">
        <v>79.92791005291004</v>
      </c>
      <c r="U610" s="52">
        <v>100</v>
      </c>
      <c r="V610" s="52">
        <v>0</v>
      </c>
      <c r="W610" s="52">
        <v>25</v>
      </c>
      <c r="X610" s="110">
        <f t="shared" si="99"/>
        <v>72.41253306878306</v>
      </c>
      <c r="Y610" s="112">
        <f t="shared" si="95"/>
        <v>87.77811789479176</v>
      </c>
      <c r="Z610" s="46">
        <v>91.0574712643678</v>
      </c>
      <c r="AA610" s="46">
        <v>79.86111111111111</v>
      </c>
      <c r="AB610" s="46">
        <v>20</v>
      </c>
      <c r="AC610" s="46">
        <v>52.800000000000004</v>
      </c>
      <c r="AD610" s="46">
        <v>40</v>
      </c>
      <c r="AE610" s="106">
        <f t="shared" si="96"/>
        <v>58.88832614942528</v>
      </c>
      <c r="AF610" s="69">
        <v>84.21052631578947</v>
      </c>
      <c r="AG610" s="69">
        <v>81.25</v>
      </c>
      <c r="AH610" s="69">
        <v>58.82352941176471</v>
      </c>
      <c r="AI610" s="69">
        <v>41.1214953271028</v>
      </c>
      <c r="AJ610" s="113">
        <v>66.35138776366425</v>
      </c>
      <c r="AK610" s="114">
        <v>41.66666666666667</v>
      </c>
      <c r="AL610" s="106">
        <f t="shared" si="97"/>
        <v>41.66666666666667</v>
      </c>
      <c r="AM610" s="115">
        <v>57.43414401667062</v>
      </c>
      <c r="AN610" s="116">
        <f t="shared" si="98"/>
        <v>68.48202936549959</v>
      </c>
    </row>
    <row r="611" spans="1:40" ht="15">
      <c r="A611" s="15">
        <v>41026</v>
      </c>
      <c r="B611" s="16" t="s">
        <v>9</v>
      </c>
      <c r="C611" s="16" t="s">
        <v>718</v>
      </c>
      <c r="D611" s="17">
        <v>6</v>
      </c>
      <c r="E611" s="105">
        <v>0</v>
      </c>
      <c r="F611" s="45">
        <v>80.28998778998778</v>
      </c>
      <c r="G611" s="106">
        <f t="shared" si="90"/>
        <v>26.763329263329258</v>
      </c>
      <c r="H611" s="87">
        <v>29.804000000000002</v>
      </c>
      <c r="I611" s="107">
        <f t="shared" si="91"/>
        <v>29.804000000000002</v>
      </c>
      <c r="J611" s="108">
        <f t="shared" si="92"/>
        <v>27.979597557997554</v>
      </c>
      <c r="K611" s="109">
        <v>61.53846153846154</v>
      </c>
      <c r="L611" s="56">
        <v>0</v>
      </c>
      <c r="M611" s="110">
        <f t="shared" si="93"/>
        <v>47.863247863247864</v>
      </c>
      <c r="N611" s="111">
        <v>80.79365079365081</v>
      </c>
      <c r="O611" s="52">
        <v>99.14</v>
      </c>
      <c r="P611" s="57">
        <v>97.71428571428571</v>
      </c>
      <c r="Q611" s="58">
        <v>0</v>
      </c>
      <c r="R611" s="106">
        <f t="shared" si="94"/>
        <v>69.41198412698414</v>
      </c>
      <c r="S611" s="109">
        <v>97.91666666666666</v>
      </c>
      <c r="T611" s="52">
        <v>82.96296296296296</v>
      </c>
      <c r="U611" s="52">
        <v>100</v>
      </c>
      <c r="V611" s="52">
        <v>0</v>
      </c>
      <c r="W611" s="52">
        <v>15</v>
      </c>
      <c r="X611" s="110">
        <f t="shared" si="99"/>
        <v>72.0949074074074</v>
      </c>
      <c r="Y611" s="112">
        <f t="shared" si="95"/>
        <v>62.512974521774524</v>
      </c>
      <c r="Z611" s="46">
        <v>47.90804597701149</v>
      </c>
      <c r="AA611" s="46">
        <v>11.111111111111112</v>
      </c>
      <c r="AB611" s="46">
        <v>100</v>
      </c>
      <c r="AC611" s="46">
        <v>46.400000000000006</v>
      </c>
      <c r="AD611" s="46">
        <v>6.593406593406594</v>
      </c>
      <c r="AE611" s="106">
        <f t="shared" si="96"/>
        <v>42.74660856384995</v>
      </c>
      <c r="AF611" s="69">
        <v>36.84210526315789</v>
      </c>
      <c r="AG611" s="69">
        <v>75</v>
      </c>
      <c r="AH611" s="69">
        <v>58.82352941176471</v>
      </c>
      <c r="AI611" s="69">
        <v>54.20560747663551</v>
      </c>
      <c r="AJ611" s="113">
        <v>56.217810537889534</v>
      </c>
      <c r="AK611" s="114">
        <v>48.333333333333336</v>
      </c>
      <c r="AL611" s="106">
        <f t="shared" si="97"/>
        <v>48.333333333333336</v>
      </c>
      <c r="AM611" s="115">
        <v>47.45627404415718</v>
      </c>
      <c r="AN611" s="116">
        <f t="shared" si="98"/>
        <v>51.08928898573393</v>
      </c>
    </row>
    <row r="612" spans="1:40" ht="15">
      <c r="A612" s="15">
        <v>41078</v>
      </c>
      <c r="B612" s="16" t="s">
        <v>9</v>
      </c>
      <c r="C612" s="16" t="s">
        <v>719</v>
      </c>
      <c r="D612" s="17">
        <v>6</v>
      </c>
      <c r="E612" s="105">
        <v>61.877140520336425</v>
      </c>
      <c r="F612" s="45">
        <v>80.27777777777779</v>
      </c>
      <c r="G612" s="106">
        <f t="shared" si="90"/>
        <v>68.01068627281688</v>
      </c>
      <c r="H612" s="87">
        <v>33.934000000000005</v>
      </c>
      <c r="I612" s="107">
        <f t="shared" si="91"/>
        <v>33.934000000000005</v>
      </c>
      <c r="J612" s="108">
        <f t="shared" si="92"/>
        <v>54.380011763690135</v>
      </c>
      <c r="K612" s="109">
        <v>93.58288770053476</v>
      </c>
      <c r="L612" s="56">
        <v>100</v>
      </c>
      <c r="M612" s="110">
        <f t="shared" si="93"/>
        <v>95.00891265597147</v>
      </c>
      <c r="N612" s="111">
        <v>100</v>
      </c>
      <c r="O612" s="52">
        <v>99.47</v>
      </c>
      <c r="P612" s="57">
        <v>96.47058823529412</v>
      </c>
      <c r="Q612" s="58">
        <v>100</v>
      </c>
      <c r="R612" s="106">
        <f t="shared" si="94"/>
        <v>98.98514705882353</v>
      </c>
      <c r="S612" s="109">
        <v>94.44444444444446</v>
      </c>
      <c r="T612" s="52">
        <v>91.98611111111111</v>
      </c>
      <c r="U612" s="52">
        <v>100</v>
      </c>
      <c r="V612" s="52">
        <v>0</v>
      </c>
      <c r="W612" s="52">
        <v>15</v>
      </c>
      <c r="X612" s="110">
        <f t="shared" si="99"/>
        <v>73.48263888888889</v>
      </c>
      <c r="Y612" s="112">
        <f t="shared" si="95"/>
        <v>89.39290005941771</v>
      </c>
      <c r="Z612" s="46">
        <v>94.16091954022988</v>
      </c>
      <c r="AA612" s="46">
        <v>22.222222222222225</v>
      </c>
      <c r="AB612" s="46">
        <v>100</v>
      </c>
      <c r="AC612" s="46">
        <v>72.8</v>
      </c>
      <c r="AD612" s="46">
        <v>5.4945054945054945</v>
      </c>
      <c r="AE612" s="106">
        <f t="shared" si="96"/>
        <v>61.13711633194392</v>
      </c>
      <c r="AF612" s="69">
        <v>57.89473684210527</v>
      </c>
      <c r="AG612" s="69">
        <v>56.25</v>
      </c>
      <c r="AH612" s="69">
        <v>41.17647058823529</v>
      </c>
      <c r="AI612" s="69">
        <v>34.57943925233645</v>
      </c>
      <c r="AJ612" s="113">
        <v>47.47516167066925</v>
      </c>
      <c r="AK612" s="114">
        <v>43.333333333333336</v>
      </c>
      <c r="AL612" s="106">
        <f t="shared" si="97"/>
        <v>43.333333333333336</v>
      </c>
      <c r="AM612" s="115">
        <v>53.93317182254856</v>
      </c>
      <c r="AN612" s="116">
        <f t="shared" si="98"/>
        <v>71.75240392921145</v>
      </c>
    </row>
    <row r="613" spans="1:40" ht="15">
      <c r="A613" s="15">
        <v>41132</v>
      </c>
      <c r="B613" s="16" t="s">
        <v>9</v>
      </c>
      <c r="C613" s="16" t="s">
        <v>720</v>
      </c>
      <c r="D613" s="17">
        <v>6</v>
      </c>
      <c r="E613" s="105">
        <v>68.71730888705173</v>
      </c>
      <c r="F613" s="45">
        <v>84.25620675620677</v>
      </c>
      <c r="G613" s="106">
        <f t="shared" si="90"/>
        <v>73.8969415101034</v>
      </c>
      <c r="H613" s="87">
        <v>55.321999999999996</v>
      </c>
      <c r="I613" s="107">
        <f t="shared" si="91"/>
        <v>55.321999999999996</v>
      </c>
      <c r="J613" s="108">
        <f t="shared" si="92"/>
        <v>66.46696490606203</v>
      </c>
      <c r="K613" s="109">
        <v>81.85840707964603</v>
      </c>
      <c r="L613" s="56">
        <v>100</v>
      </c>
      <c r="M613" s="110">
        <f t="shared" si="93"/>
        <v>85.88987217305802</v>
      </c>
      <c r="N613" s="111">
        <v>98.88888888888889</v>
      </c>
      <c r="O613" s="52">
        <v>99.50000000000001</v>
      </c>
      <c r="P613" s="57">
        <v>98.06994391290004</v>
      </c>
      <c r="Q613" s="58">
        <v>100</v>
      </c>
      <c r="R613" s="106">
        <f t="shared" si="94"/>
        <v>99.11470820044724</v>
      </c>
      <c r="S613" s="109">
        <v>98.61111111111111</v>
      </c>
      <c r="T613" s="52">
        <v>80.49768518518518</v>
      </c>
      <c r="U613" s="52">
        <v>100</v>
      </c>
      <c r="V613" s="52">
        <v>0</v>
      </c>
      <c r="W613" s="52">
        <v>25</v>
      </c>
      <c r="X613" s="110">
        <f t="shared" si="99"/>
        <v>72.90219907407408</v>
      </c>
      <c r="Y613" s="112">
        <f t="shared" si="95"/>
        <v>85.96576431014772</v>
      </c>
      <c r="Z613" s="46">
        <v>6.2298850574712645</v>
      </c>
      <c r="AA613" s="46">
        <v>75</v>
      </c>
      <c r="AB613" s="46">
        <v>60</v>
      </c>
      <c r="AC613" s="46">
        <v>52.800000000000004</v>
      </c>
      <c r="AD613" s="46">
        <v>41.75824175824176</v>
      </c>
      <c r="AE613" s="106">
        <f t="shared" si="96"/>
        <v>44.59964159403815</v>
      </c>
      <c r="AF613" s="69">
        <v>5.263157894736842</v>
      </c>
      <c r="AG613" s="69">
        <v>6.25</v>
      </c>
      <c r="AH613" s="69">
        <v>5.88235294117647</v>
      </c>
      <c r="AI613" s="69">
        <v>34.57943925233645</v>
      </c>
      <c r="AJ613" s="113">
        <v>12.99373752206244</v>
      </c>
      <c r="AK613" s="114">
        <v>26.666666666666668</v>
      </c>
      <c r="AL613" s="106">
        <f t="shared" si="97"/>
        <v>26.666666666666668</v>
      </c>
      <c r="AM613" s="115">
        <v>32.58480552270366</v>
      </c>
      <c r="AN613" s="116">
        <f t="shared" si="98"/>
        <v>66.05171679309737</v>
      </c>
    </row>
    <row r="614" spans="1:40" ht="15">
      <c r="A614" s="15">
        <v>41206</v>
      </c>
      <c r="B614" s="16" t="s">
        <v>9</v>
      </c>
      <c r="C614" s="16" t="s">
        <v>721</v>
      </c>
      <c r="D614" s="17">
        <v>6</v>
      </c>
      <c r="E614" s="105">
        <v>65.0584651283381</v>
      </c>
      <c r="F614" s="45">
        <v>89.17836792836793</v>
      </c>
      <c r="G614" s="106">
        <f t="shared" si="90"/>
        <v>73.09843272834804</v>
      </c>
      <c r="H614" s="87">
        <v>0</v>
      </c>
      <c r="I614" s="107">
        <f t="shared" si="91"/>
        <v>0</v>
      </c>
      <c r="J614" s="108">
        <f t="shared" si="92"/>
        <v>43.859059637008826</v>
      </c>
      <c r="K614" s="109">
        <v>91.05691056910568</v>
      </c>
      <c r="L614" s="56">
        <v>100</v>
      </c>
      <c r="M614" s="110">
        <f t="shared" si="93"/>
        <v>93.04426377597107</v>
      </c>
      <c r="N614" s="111">
        <v>85.23809523809524</v>
      </c>
      <c r="O614" s="52">
        <v>99.9</v>
      </c>
      <c r="P614" s="57">
        <v>98.29760403530895</v>
      </c>
      <c r="Q614" s="58">
        <v>100</v>
      </c>
      <c r="R614" s="106">
        <f t="shared" si="94"/>
        <v>95.85892481835106</v>
      </c>
      <c r="S614" s="109">
        <v>98.47222222222221</v>
      </c>
      <c r="T614" s="52">
        <v>63.388888888888886</v>
      </c>
      <c r="U614" s="52">
        <v>100</v>
      </c>
      <c r="V614" s="52">
        <v>95.20697167755992</v>
      </c>
      <c r="W614" s="52">
        <v>0</v>
      </c>
      <c r="X614" s="110">
        <f t="shared" si="99"/>
        <v>77.36614923747277</v>
      </c>
      <c r="Y614" s="112">
        <f t="shared" si="95"/>
        <v>88.92795865721321</v>
      </c>
      <c r="Z614" s="46">
        <v>86</v>
      </c>
      <c r="AA614" s="46">
        <v>22.222222222222225</v>
      </c>
      <c r="AB614" s="46">
        <v>60</v>
      </c>
      <c r="AC614" s="46">
        <v>36.8</v>
      </c>
      <c r="AD614" s="46">
        <v>2.1739130434782608</v>
      </c>
      <c r="AE614" s="106">
        <f t="shared" si="96"/>
        <v>44.22427536231884</v>
      </c>
      <c r="AF614" s="69">
        <v>36.84210526315789</v>
      </c>
      <c r="AG614" s="69">
        <v>18.75</v>
      </c>
      <c r="AH614" s="69">
        <v>17.647058823529413</v>
      </c>
      <c r="AI614" s="69">
        <v>51.4018691588785</v>
      </c>
      <c r="AJ614" s="113">
        <v>31.160258311391452</v>
      </c>
      <c r="AK614" s="114">
        <v>45</v>
      </c>
      <c r="AL614" s="106">
        <f t="shared" si="97"/>
        <v>45</v>
      </c>
      <c r="AM614" s="115">
        <v>40.895682409607765</v>
      </c>
      <c r="AN614" s="116">
        <f t="shared" si="98"/>
        <v>65.5044959788907</v>
      </c>
    </row>
    <row r="615" spans="1:40" ht="15">
      <c r="A615" s="15">
        <v>41244</v>
      </c>
      <c r="B615" s="16" t="s">
        <v>9</v>
      </c>
      <c r="C615" s="16" t="s">
        <v>722</v>
      </c>
      <c r="D615" s="17">
        <v>6</v>
      </c>
      <c r="E615" s="105">
        <v>63.1320461205062</v>
      </c>
      <c r="F615" s="45">
        <v>99.1025641025641</v>
      </c>
      <c r="G615" s="106">
        <f t="shared" si="90"/>
        <v>75.12221878119217</v>
      </c>
      <c r="H615" s="87">
        <v>20.492</v>
      </c>
      <c r="I615" s="107">
        <f t="shared" si="91"/>
        <v>20.492</v>
      </c>
      <c r="J615" s="108">
        <f t="shared" si="92"/>
        <v>53.2701312687153</v>
      </c>
      <c r="K615" s="109">
        <v>28.409090909090907</v>
      </c>
      <c r="L615" s="56">
        <v>100</v>
      </c>
      <c r="M615" s="110">
        <f t="shared" si="93"/>
        <v>44.31818181818181</v>
      </c>
      <c r="N615" s="111">
        <v>86.42857142857142</v>
      </c>
      <c r="O615" s="52">
        <v>99.41</v>
      </c>
      <c r="P615" s="57">
        <v>98.26946847960446</v>
      </c>
      <c r="Q615" s="58">
        <v>100</v>
      </c>
      <c r="R615" s="106">
        <f t="shared" si="94"/>
        <v>96.02700997704397</v>
      </c>
      <c r="S615" s="109">
        <v>97.22222222222221</v>
      </c>
      <c r="T615" s="52">
        <v>77.8125</v>
      </c>
      <c r="U615" s="52">
        <v>100</v>
      </c>
      <c r="V615" s="52">
        <v>0</v>
      </c>
      <c r="W615" s="52">
        <v>0</v>
      </c>
      <c r="X615" s="110">
        <f t="shared" si="99"/>
        <v>68.75868055555556</v>
      </c>
      <c r="Y615" s="112">
        <f t="shared" si="95"/>
        <v>68.6859664249773</v>
      </c>
      <c r="Z615" s="46">
        <v>23.01149425287356</v>
      </c>
      <c r="AA615" s="46">
        <v>36.11111111111111</v>
      </c>
      <c r="AB615" s="46">
        <v>20</v>
      </c>
      <c r="AC615" s="46">
        <v>75.2</v>
      </c>
      <c r="AD615" s="46">
        <v>5.4945054945054945</v>
      </c>
      <c r="AE615" s="106">
        <f t="shared" si="96"/>
        <v>31.403926676771505</v>
      </c>
      <c r="AF615" s="69">
        <v>73.68421052631578</v>
      </c>
      <c r="AG615" s="69">
        <v>81.25</v>
      </c>
      <c r="AH615" s="69">
        <v>64.70588235294117</v>
      </c>
      <c r="AI615" s="69">
        <v>50.467289719626166</v>
      </c>
      <c r="AJ615" s="113">
        <v>67.52684564972077</v>
      </c>
      <c r="AK615" s="114">
        <v>55.00000000000001</v>
      </c>
      <c r="AL615" s="106">
        <f t="shared" si="97"/>
        <v>55.00000000000001</v>
      </c>
      <c r="AM615" s="115">
        <v>45.75591973420367</v>
      </c>
      <c r="AN615" s="116">
        <f t="shared" si="98"/>
        <v>58.72378538649281</v>
      </c>
    </row>
    <row r="616" spans="1:40" ht="15">
      <c r="A616" s="15">
        <v>41298</v>
      </c>
      <c r="B616" s="16" t="s">
        <v>9</v>
      </c>
      <c r="C616" s="16" t="s">
        <v>723</v>
      </c>
      <c r="D616" s="17">
        <v>6</v>
      </c>
      <c r="E616" s="105">
        <v>39.6039782279381</v>
      </c>
      <c r="F616" s="45">
        <v>91.54202279202279</v>
      </c>
      <c r="G616" s="106">
        <f t="shared" si="90"/>
        <v>56.91665974929966</v>
      </c>
      <c r="H616" s="87">
        <v>43.396</v>
      </c>
      <c r="I616" s="107">
        <f t="shared" si="91"/>
        <v>43.396</v>
      </c>
      <c r="J616" s="108">
        <f t="shared" si="92"/>
        <v>51.5083958495798</v>
      </c>
      <c r="K616" s="109">
        <v>95.11627906976744</v>
      </c>
      <c r="L616" s="56">
        <v>100</v>
      </c>
      <c r="M616" s="110">
        <f t="shared" si="93"/>
        <v>96.20155038759691</v>
      </c>
      <c r="N616" s="111">
        <v>77.46031746031747</v>
      </c>
      <c r="O616" s="52">
        <v>99.64999999999999</v>
      </c>
      <c r="P616" s="57">
        <v>99.02741514360314</v>
      </c>
      <c r="Q616" s="58">
        <v>100</v>
      </c>
      <c r="R616" s="106">
        <f t="shared" si="94"/>
        <v>94.03443315098015</v>
      </c>
      <c r="S616" s="109">
        <v>99.16666666666667</v>
      </c>
      <c r="T616" s="52">
        <v>83.89674272486772</v>
      </c>
      <c r="U616" s="52">
        <v>100</v>
      </c>
      <c r="V616" s="52">
        <v>0</v>
      </c>
      <c r="W616" s="52">
        <v>25</v>
      </c>
      <c r="X616" s="110">
        <f t="shared" si="99"/>
        <v>73.8908523478836</v>
      </c>
      <c r="Y616" s="112">
        <f t="shared" si="95"/>
        <v>88.36864949917128</v>
      </c>
      <c r="Z616" s="46">
        <v>86.66666666666667</v>
      </c>
      <c r="AA616" s="46">
        <v>72.22222222222223</v>
      </c>
      <c r="AB616" s="46">
        <v>40</v>
      </c>
      <c r="AC616" s="46">
        <v>54.400000000000006</v>
      </c>
      <c r="AD616" s="46">
        <v>44.9438202247191</v>
      </c>
      <c r="AE616" s="106">
        <f t="shared" si="96"/>
        <v>61.33529962546817</v>
      </c>
      <c r="AF616" s="69">
        <v>52.63157894736842</v>
      </c>
      <c r="AG616" s="69">
        <v>62.5</v>
      </c>
      <c r="AH616" s="69">
        <v>58.82352941176471</v>
      </c>
      <c r="AI616" s="69">
        <v>59.813084112149525</v>
      </c>
      <c r="AJ616" s="113">
        <v>58.44204811782066</v>
      </c>
      <c r="AK616" s="114">
        <v>53.333333333333336</v>
      </c>
      <c r="AL616" s="106">
        <f t="shared" si="97"/>
        <v>53.333333333333336</v>
      </c>
      <c r="AM616" s="115">
        <v>58.963372631668534</v>
      </c>
      <c r="AN616" s="116">
        <f t="shared" si="98"/>
        <v>72.17501570900215</v>
      </c>
    </row>
    <row r="617" spans="1:40" ht="15">
      <c r="A617" s="15">
        <v>41306</v>
      </c>
      <c r="B617" s="16" t="s">
        <v>9</v>
      </c>
      <c r="C617" s="16" t="s">
        <v>724</v>
      </c>
      <c r="D617" s="17">
        <v>6</v>
      </c>
      <c r="E617" s="105">
        <v>79.5051039402219</v>
      </c>
      <c r="F617" s="45">
        <v>80</v>
      </c>
      <c r="G617" s="106">
        <f t="shared" si="90"/>
        <v>79.67006929348126</v>
      </c>
      <c r="H617" s="87">
        <v>50.00800000000001</v>
      </c>
      <c r="I617" s="107">
        <f t="shared" si="91"/>
        <v>50.00800000000001</v>
      </c>
      <c r="J617" s="108">
        <f t="shared" si="92"/>
        <v>67.80524157608876</v>
      </c>
      <c r="K617" s="109">
        <v>99.60159362549801</v>
      </c>
      <c r="L617" s="56">
        <v>100</v>
      </c>
      <c r="M617" s="110">
        <f t="shared" si="93"/>
        <v>99.69012837538733</v>
      </c>
      <c r="N617" s="111">
        <v>100</v>
      </c>
      <c r="O617" s="52">
        <v>99.31</v>
      </c>
      <c r="P617" s="57">
        <v>99.57706766917293</v>
      </c>
      <c r="Q617" s="58">
        <v>100</v>
      </c>
      <c r="R617" s="106">
        <f t="shared" si="94"/>
        <v>99.72176691729324</v>
      </c>
      <c r="S617" s="109">
        <v>94.72222222222221</v>
      </c>
      <c r="T617" s="52">
        <v>90.28058361391695</v>
      </c>
      <c r="U617" s="52">
        <v>100</v>
      </c>
      <c r="V617" s="52">
        <v>0</v>
      </c>
      <c r="W617" s="52">
        <v>25</v>
      </c>
      <c r="X617" s="110">
        <f t="shared" si="99"/>
        <v>74.37570145903479</v>
      </c>
      <c r="Y617" s="112">
        <f t="shared" si="95"/>
        <v>91.59963609556442</v>
      </c>
      <c r="Z617" s="46">
        <v>49.03448275862069</v>
      </c>
      <c r="AA617" s="46">
        <v>54.861111111111114</v>
      </c>
      <c r="AB617" s="46">
        <v>80</v>
      </c>
      <c r="AC617" s="46">
        <v>58.4</v>
      </c>
      <c r="AD617" s="46">
        <v>28.915662650602407</v>
      </c>
      <c r="AE617" s="106">
        <f t="shared" si="96"/>
        <v>53.91676576997646</v>
      </c>
      <c r="AF617" s="69">
        <v>63.1578947368421</v>
      </c>
      <c r="AG617" s="69">
        <v>75</v>
      </c>
      <c r="AH617" s="69">
        <v>64.70588235294117</v>
      </c>
      <c r="AI617" s="69">
        <v>35.51401869158878</v>
      </c>
      <c r="AJ617" s="113">
        <v>59.59444894534302</v>
      </c>
      <c r="AK617" s="114">
        <v>53.333333333333336</v>
      </c>
      <c r="AL617" s="106">
        <f t="shared" si="97"/>
        <v>53.333333333333336</v>
      </c>
      <c r="AM617" s="115">
        <v>55.31412812941225</v>
      </c>
      <c r="AN617" s="116">
        <f t="shared" si="98"/>
        <v>75.95510480182364</v>
      </c>
    </row>
    <row r="618" spans="1:40" ht="15">
      <c r="A618" s="15">
        <v>41319</v>
      </c>
      <c r="B618" s="16" t="s">
        <v>9</v>
      </c>
      <c r="C618" s="16" t="s">
        <v>725</v>
      </c>
      <c r="D618" s="17">
        <v>6</v>
      </c>
      <c r="E618" s="105">
        <v>79.67457270497201</v>
      </c>
      <c r="F618" s="45">
        <v>89.03846153846153</v>
      </c>
      <c r="G618" s="106">
        <f t="shared" si="90"/>
        <v>82.79586898280184</v>
      </c>
      <c r="H618" s="87">
        <v>64.076</v>
      </c>
      <c r="I618" s="107">
        <f t="shared" si="91"/>
        <v>64.076</v>
      </c>
      <c r="J618" s="108">
        <f t="shared" si="92"/>
        <v>75.3079213896811</v>
      </c>
      <c r="K618" s="109">
        <v>84.472049689441</v>
      </c>
      <c r="L618" s="56">
        <v>100</v>
      </c>
      <c r="M618" s="110">
        <f t="shared" si="93"/>
        <v>87.92270531400968</v>
      </c>
      <c r="N618" s="111">
        <v>85.87301587301587</v>
      </c>
      <c r="O618" s="52">
        <v>99.29999999999998</v>
      </c>
      <c r="P618" s="57">
        <v>98.79623550010943</v>
      </c>
      <c r="Q618" s="58">
        <v>100</v>
      </c>
      <c r="R618" s="106">
        <f t="shared" si="94"/>
        <v>95.99231284328133</v>
      </c>
      <c r="S618" s="109">
        <v>100</v>
      </c>
      <c r="T618" s="52">
        <v>79.79513888888889</v>
      </c>
      <c r="U618" s="52">
        <v>98.61110000000001</v>
      </c>
      <c r="V618" s="52">
        <v>76.92307692307692</v>
      </c>
      <c r="W618" s="52">
        <v>25</v>
      </c>
      <c r="X618" s="110">
        <f t="shared" si="99"/>
        <v>82.34194433760683</v>
      </c>
      <c r="Y618" s="112">
        <f t="shared" si="95"/>
        <v>88.71913621092769</v>
      </c>
      <c r="Z618" s="46">
        <v>16.229885057471265</v>
      </c>
      <c r="AA618" s="46">
        <v>0</v>
      </c>
      <c r="AB618" s="46">
        <v>0</v>
      </c>
      <c r="AC618" s="46">
        <v>48</v>
      </c>
      <c r="AD618" s="46">
        <v>84.26966292134831</v>
      </c>
      <c r="AE618" s="106">
        <f t="shared" si="96"/>
        <v>28.858033062120626</v>
      </c>
      <c r="AF618" s="69">
        <v>26.31578947368421</v>
      </c>
      <c r="AG618" s="69">
        <v>6.25</v>
      </c>
      <c r="AH618" s="69">
        <v>29.411764705882355</v>
      </c>
      <c r="AI618" s="69">
        <v>32.71028037383177</v>
      </c>
      <c r="AJ618" s="113">
        <v>23.671958638349583</v>
      </c>
      <c r="AK618" s="114">
        <v>35</v>
      </c>
      <c r="AL618" s="106">
        <f t="shared" si="97"/>
        <v>35</v>
      </c>
      <c r="AM618" s="115">
        <v>28.703473270024222</v>
      </c>
      <c r="AN618" s="116">
        <f t="shared" si="98"/>
        <v>68.03219436440733</v>
      </c>
    </row>
    <row r="619" spans="1:40" ht="15">
      <c r="A619" s="15">
        <v>41349</v>
      </c>
      <c r="B619" s="16" t="s">
        <v>9</v>
      </c>
      <c r="C619" s="16" t="s">
        <v>726</v>
      </c>
      <c r="D619" s="17">
        <v>6</v>
      </c>
      <c r="E619" s="105">
        <v>80.91183861510541</v>
      </c>
      <c r="F619" s="45">
        <v>81.3054538054538</v>
      </c>
      <c r="G619" s="106">
        <f t="shared" si="90"/>
        <v>81.04304367855487</v>
      </c>
      <c r="H619" s="87">
        <v>51.22</v>
      </c>
      <c r="I619" s="107">
        <f t="shared" si="91"/>
        <v>51.22</v>
      </c>
      <c r="J619" s="108">
        <f t="shared" si="92"/>
        <v>69.11382620713292</v>
      </c>
      <c r="K619" s="109">
        <v>13.725490196078427</v>
      </c>
      <c r="L619" s="56">
        <v>100</v>
      </c>
      <c r="M619" s="110">
        <f t="shared" si="93"/>
        <v>32.89760348583877</v>
      </c>
      <c r="N619" s="111">
        <v>98.88888888888889</v>
      </c>
      <c r="O619" s="52">
        <v>99.74</v>
      </c>
      <c r="P619" s="57">
        <v>99.812382739212</v>
      </c>
      <c r="Q619" s="58">
        <v>100</v>
      </c>
      <c r="R619" s="106">
        <f t="shared" si="94"/>
        <v>99.61031790702522</v>
      </c>
      <c r="S619" s="109">
        <v>99.30555555555554</v>
      </c>
      <c r="T619" s="52">
        <v>69.77430555555554</v>
      </c>
      <c r="U619" s="52">
        <v>100</v>
      </c>
      <c r="V619" s="52">
        <v>0</v>
      </c>
      <c r="W619" s="52">
        <v>25</v>
      </c>
      <c r="X619" s="110">
        <f t="shared" si="99"/>
        <v>70.39496527777777</v>
      </c>
      <c r="Y619" s="112">
        <f t="shared" si="95"/>
        <v>66.24482787403892</v>
      </c>
      <c r="Z619" s="46">
        <v>98.29885057471263</v>
      </c>
      <c r="AA619" s="46">
        <v>76.38888888888889</v>
      </c>
      <c r="AB619" s="46">
        <v>0</v>
      </c>
      <c r="AC619" s="46">
        <v>71.2</v>
      </c>
      <c r="AD619" s="46">
        <v>100</v>
      </c>
      <c r="AE619" s="106">
        <f t="shared" si="96"/>
        <v>70.99762931034482</v>
      </c>
      <c r="AF619" s="69">
        <v>68.42105263157895</v>
      </c>
      <c r="AG619" s="69">
        <v>75</v>
      </c>
      <c r="AH619" s="69">
        <v>64.70588235294117</v>
      </c>
      <c r="AI619" s="69">
        <v>55.140186915887845</v>
      </c>
      <c r="AJ619" s="113">
        <v>65.816780475102</v>
      </c>
      <c r="AK619" s="114">
        <v>43.333333333333336</v>
      </c>
      <c r="AL619" s="106">
        <f t="shared" si="97"/>
        <v>43.333333333333336</v>
      </c>
      <c r="AM619" s="115">
        <v>64.08321042554444</v>
      </c>
      <c r="AN619" s="116">
        <f t="shared" si="98"/>
        <v>66.17014230610937</v>
      </c>
    </row>
    <row r="620" spans="1:40" ht="15">
      <c r="A620" s="15">
        <v>41357</v>
      </c>
      <c r="B620" s="16" t="s">
        <v>9</v>
      </c>
      <c r="C620" s="16" t="s">
        <v>727</v>
      </c>
      <c r="D620" s="17">
        <v>6</v>
      </c>
      <c r="E620" s="105">
        <v>71.94215479015841</v>
      </c>
      <c r="F620" s="45">
        <v>75.43091168091169</v>
      </c>
      <c r="G620" s="106">
        <f t="shared" si="90"/>
        <v>73.10507375374283</v>
      </c>
      <c r="H620" s="87">
        <v>32.826</v>
      </c>
      <c r="I620" s="107">
        <f t="shared" si="91"/>
        <v>32.826</v>
      </c>
      <c r="J620" s="108">
        <f t="shared" si="92"/>
        <v>56.993444252245695</v>
      </c>
      <c r="K620" s="109">
        <v>99.17355371900827</v>
      </c>
      <c r="L620" s="56">
        <v>100</v>
      </c>
      <c r="M620" s="110">
        <f t="shared" si="93"/>
        <v>99.35720844811755</v>
      </c>
      <c r="N620" s="111">
        <v>100</v>
      </c>
      <c r="O620" s="52">
        <v>99.45</v>
      </c>
      <c r="P620" s="57">
        <v>99.05175819834058</v>
      </c>
      <c r="Q620" s="58">
        <v>100</v>
      </c>
      <c r="R620" s="106">
        <f t="shared" si="94"/>
        <v>99.62543954958514</v>
      </c>
      <c r="S620" s="109">
        <v>95.83333333333334</v>
      </c>
      <c r="T620" s="52">
        <v>93.71527777777777</v>
      </c>
      <c r="U620" s="52">
        <v>100</v>
      </c>
      <c r="V620" s="52">
        <v>95.44715447154472</v>
      </c>
      <c r="W620" s="52">
        <v>15</v>
      </c>
      <c r="X620" s="110">
        <f t="shared" si="99"/>
        <v>86.19304708672087</v>
      </c>
      <c r="Y620" s="112">
        <f t="shared" si="95"/>
        <v>95.23051076494022</v>
      </c>
      <c r="Z620" s="46">
        <v>46.98850574712643</v>
      </c>
      <c r="AA620" s="46">
        <v>47.91666666666668</v>
      </c>
      <c r="AB620" s="46">
        <v>60</v>
      </c>
      <c r="AC620" s="46">
        <v>68</v>
      </c>
      <c r="AD620" s="46">
        <v>5.4945054945054945</v>
      </c>
      <c r="AE620" s="106">
        <f t="shared" si="96"/>
        <v>45.761721217001394</v>
      </c>
      <c r="AF620" s="69">
        <v>89.47368421052632</v>
      </c>
      <c r="AG620" s="69">
        <v>68.75</v>
      </c>
      <c r="AH620" s="69">
        <v>70.58823529411765</v>
      </c>
      <c r="AI620" s="69">
        <v>36.44859813084112</v>
      </c>
      <c r="AJ620" s="113">
        <v>66.31512940887127</v>
      </c>
      <c r="AK620" s="114">
        <v>35</v>
      </c>
      <c r="AL620" s="106">
        <f t="shared" si="97"/>
        <v>35</v>
      </c>
      <c r="AM620" s="115">
        <v>49.09028582476642</v>
      </c>
      <c r="AN620" s="116">
        <f t="shared" si="98"/>
        <v>73.74102998034917</v>
      </c>
    </row>
    <row r="621" spans="1:40" ht="15">
      <c r="A621" s="15">
        <v>41359</v>
      </c>
      <c r="B621" s="16" t="s">
        <v>9</v>
      </c>
      <c r="C621" s="16" t="s">
        <v>728</v>
      </c>
      <c r="D621" s="17">
        <v>6</v>
      </c>
      <c r="E621" s="105">
        <v>68.51929891040601</v>
      </c>
      <c r="F621" s="45">
        <v>95.67663817663818</v>
      </c>
      <c r="G621" s="106">
        <f t="shared" si="90"/>
        <v>77.5717453324834</v>
      </c>
      <c r="H621" s="87">
        <v>17.970000000000002</v>
      </c>
      <c r="I621" s="107">
        <f t="shared" si="91"/>
        <v>17.970000000000002</v>
      </c>
      <c r="J621" s="108">
        <f t="shared" si="92"/>
        <v>53.73104719949004</v>
      </c>
      <c r="K621" s="109">
        <v>77.60617760617761</v>
      </c>
      <c r="L621" s="56">
        <v>100</v>
      </c>
      <c r="M621" s="110">
        <f t="shared" si="93"/>
        <v>82.58258258258259</v>
      </c>
      <c r="N621" s="111">
        <v>85.02857142857142</v>
      </c>
      <c r="O621" s="52">
        <v>99.71</v>
      </c>
      <c r="P621" s="57">
        <v>97.02380952380952</v>
      </c>
      <c r="Q621" s="58">
        <v>100</v>
      </c>
      <c r="R621" s="106">
        <f t="shared" si="94"/>
        <v>95.44059523809523</v>
      </c>
      <c r="S621" s="109">
        <v>97.22222222222221</v>
      </c>
      <c r="T621" s="52">
        <v>85.27777777777779</v>
      </c>
      <c r="U621" s="52">
        <v>100</v>
      </c>
      <c r="V621" s="52">
        <v>0</v>
      </c>
      <c r="W621" s="52">
        <v>0</v>
      </c>
      <c r="X621" s="110">
        <f t="shared" si="99"/>
        <v>70.625</v>
      </c>
      <c r="Y621" s="112">
        <f t="shared" si="95"/>
        <v>82.87072020592021</v>
      </c>
      <c r="Z621" s="46">
        <v>91.49425287356321</v>
      </c>
      <c r="AA621" s="46">
        <v>36.11111111111111</v>
      </c>
      <c r="AB621" s="46">
        <v>20</v>
      </c>
      <c r="AC621" s="46">
        <v>46.400000000000006</v>
      </c>
      <c r="AD621" s="46">
        <v>5.4945054945054945</v>
      </c>
      <c r="AE621" s="106">
        <f t="shared" si="96"/>
        <v>43.12461633194392</v>
      </c>
      <c r="AF621" s="69">
        <v>26.31578947368421</v>
      </c>
      <c r="AG621" s="69">
        <v>6.25</v>
      </c>
      <c r="AH621" s="69">
        <v>17.647058823529413</v>
      </c>
      <c r="AI621" s="69">
        <v>24.299065420560748</v>
      </c>
      <c r="AJ621" s="113">
        <v>18.62797842944359</v>
      </c>
      <c r="AK621" s="114">
        <v>28.333333333333332</v>
      </c>
      <c r="AL621" s="106">
        <f t="shared" si="97"/>
        <v>28.333333333333332</v>
      </c>
      <c r="AM621" s="115">
        <v>33.63392295822172</v>
      </c>
      <c r="AN621" s="116">
        <f t="shared" si="98"/>
        <v>62.271746430324626</v>
      </c>
    </row>
    <row r="622" spans="1:40" ht="15">
      <c r="A622" s="15">
        <v>41378</v>
      </c>
      <c r="B622" s="16" t="s">
        <v>9</v>
      </c>
      <c r="C622" s="16" t="s">
        <v>729</v>
      </c>
      <c r="D622" s="17">
        <v>6</v>
      </c>
      <c r="E622" s="105">
        <v>53.12063258341039</v>
      </c>
      <c r="F622" s="45">
        <v>91.41737891737891</v>
      </c>
      <c r="G622" s="106">
        <f t="shared" si="90"/>
        <v>65.88621469473323</v>
      </c>
      <c r="H622" s="87">
        <v>33.76</v>
      </c>
      <c r="I622" s="107">
        <f t="shared" si="91"/>
        <v>33.76</v>
      </c>
      <c r="J622" s="108">
        <f t="shared" si="92"/>
        <v>53.035728816839935</v>
      </c>
      <c r="K622" s="109">
        <v>48.14814814814815</v>
      </c>
      <c r="L622" s="56">
        <v>100</v>
      </c>
      <c r="M622" s="110">
        <f t="shared" si="93"/>
        <v>59.67078189300412</v>
      </c>
      <c r="N622" s="111">
        <v>100</v>
      </c>
      <c r="O622" s="52">
        <v>99.37</v>
      </c>
      <c r="P622" s="57">
        <v>99.03264812575574</v>
      </c>
      <c r="Q622" s="58">
        <v>100</v>
      </c>
      <c r="R622" s="106">
        <f t="shared" si="94"/>
        <v>99.60066203143893</v>
      </c>
      <c r="S622" s="109">
        <v>100</v>
      </c>
      <c r="T622" s="52">
        <v>79.83333333333334</v>
      </c>
      <c r="U622" s="52">
        <v>100</v>
      </c>
      <c r="V622" s="52">
        <v>0</v>
      </c>
      <c r="W622" s="52">
        <v>25</v>
      </c>
      <c r="X622" s="110">
        <f t="shared" si="99"/>
        <v>73.08333333333334</v>
      </c>
      <c r="Y622" s="112">
        <f t="shared" si="95"/>
        <v>76.74035999820862</v>
      </c>
      <c r="Z622" s="46">
        <v>91.3793103448276</v>
      </c>
      <c r="AA622" s="46">
        <v>69.44444444444444</v>
      </c>
      <c r="AB622" s="46">
        <v>80</v>
      </c>
      <c r="AC622" s="46">
        <v>67.2</v>
      </c>
      <c r="AD622" s="46">
        <v>42.22222222222222</v>
      </c>
      <c r="AE622" s="106">
        <f t="shared" si="96"/>
        <v>71.3823275862069</v>
      </c>
      <c r="AF622" s="69">
        <v>73.68421052631578</v>
      </c>
      <c r="AG622" s="69">
        <v>75</v>
      </c>
      <c r="AH622" s="69">
        <v>58.82352941176471</v>
      </c>
      <c r="AI622" s="69">
        <v>51.4018691588785</v>
      </c>
      <c r="AJ622" s="113">
        <v>64.72740227423975</v>
      </c>
      <c r="AK622" s="114">
        <v>46.666666666666664</v>
      </c>
      <c r="AL622" s="106">
        <f t="shared" si="97"/>
        <v>46.666666666666664</v>
      </c>
      <c r="AM622" s="115">
        <v>64.66454865244094</v>
      </c>
      <c r="AN622" s="116">
        <f t="shared" si="98"/>
        <v>68.37669035820458</v>
      </c>
    </row>
    <row r="623" spans="1:40" ht="15">
      <c r="A623" s="15">
        <v>41396</v>
      </c>
      <c r="B623" s="16" t="s">
        <v>9</v>
      </c>
      <c r="C623" s="16" t="s">
        <v>730</v>
      </c>
      <c r="D623" s="17">
        <v>6</v>
      </c>
      <c r="E623" s="105">
        <v>68.42296365757996</v>
      </c>
      <c r="F623" s="45">
        <v>82.66483516483515</v>
      </c>
      <c r="G623" s="106">
        <f t="shared" si="90"/>
        <v>73.17025415999835</v>
      </c>
      <c r="H623" s="87">
        <v>55.19</v>
      </c>
      <c r="I623" s="107">
        <f t="shared" si="91"/>
        <v>55.19</v>
      </c>
      <c r="J623" s="108">
        <f t="shared" si="92"/>
        <v>65.97815249599901</v>
      </c>
      <c r="K623" s="109">
        <v>67.17557251908397</v>
      </c>
      <c r="L623" s="56">
        <v>100</v>
      </c>
      <c r="M623" s="110">
        <f t="shared" si="93"/>
        <v>74.4698897370653</v>
      </c>
      <c r="N623" s="111">
        <v>100</v>
      </c>
      <c r="O623" s="52">
        <v>99.41</v>
      </c>
      <c r="P623" s="57">
        <v>98.80301667473881</v>
      </c>
      <c r="Q623" s="58">
        <v>100</v>
      </c>
      <c r="R623" s="106">
        <f t="shared" si="94"/>
        <v>99.5532541686847</v>
      </c>
      <c r="S623" s="109">
        <v>99.30555555555554</v>
      </c>
      <c r="T623" s="52">
        <v>85.34727926394594</v>
      </c>
      <c r="U623" s="52">
        <v>98.61110000000001</v>
      </c>
      <c r="V623" s="52">
        <v>0</v>
      </c>
      <c r="W623" s="52">
        <v>25</v>
      </c>
      <c r="X623" s="110">
        <f t="shared" si="99"/>
        <v>73.94098370487538</v>
      </c>
      <c r="Y623" s="112">
        <f t="shared" si="95"/>
        <v>82.32731642488272</v>
      </c>
      <c r="Z623" s="46">
        <v>80.22988505747126</v>
      </c>
      <c r="AA623" s="46">
        <v>64.58333333333334</v>
      </c>
      <c r="AB623" s="46">
        <v>0</v>
      </c>
      <c r="AC623" s="46">
        <v>84.8</v>
      </c>
      <c r="AD623" s="46">
        <v>45.55555555555556</v>
      </c>
      <c r="AE623" s="106">
        <f t="shared" si="96"/>
        <v>56.60851293103448</v>
      </c>
      <c r="AF623" s="69">
        <v>68.42105263157895</v>
      </c>
      <c r="AG623" s="69">
        <v>75</v>
      </c>
      <c r="AH623" s="69">
        <v>70.58823529411765</v>
      </c>
      <c r="AI623" s="69">
        <v>61.6822429906542</v>
      </c>
      <c r="AJ623" s="113">
        <v>68.9228827290877</v>
      </c>
      <c r="AK623" s="114">
        <v>43.333333333333336</v>
      </c>
      <c r="AL623" s="106">
        <f t="shared" si="97"/>
        <v>43.333333333333336</v>
      </c>
      <c r="AM623" s="115">
        <v>57.23730895764179</v>
      </c>
      <c r="AN623" s="116">
        <f t="shared" si="98"/>
        <v>71.5304813989337</v>
      </c>
    </row>
    <row r="624" spans="1:40" ht="15">
      <c r="A624" s="15">
        <v>41483</v>
      </c>
      <c r="B624" s="16" t="s">
        <v>9</v>
      </c>
      <c r="C624" s="16" t="s">
        <v>731</v>
      </c>
      <c r="D624" s="17">
        <v>6</v>
      </c>
      <c r="E624" s="105">
        <v>77.22996760769848</v>
      </c>
      <c r="F624" s="45">
        <v>83.73473748473748</v>
      </c>
      <c r="G624" s="106">
        <f t="shared" si="90"/>
        <v>79.39822423337814</v>
      </c>
      <c r="H624" s="87">
        <v>56.398</v>
      </c>
      <c r="I624" s="107">
        <f t="shared" si="91"/>
        <v>56.398</v>
      </c>
      <c r="J624" s="108">
        <f t="shared" si="92"/>
        <v>70.1981345400269</v>
      </c>
      <c r="K624" s="109">
        <v>18.571428571428573</v>
      </c>
      <c r="L624" s="56">
        <v>100</v>
      </c>
      <c r="M624" s="110">
        <f t="shared" si="93"/>
        <v>36.66666666666667</v>
      </c>
      <c r="N624" s="111">
        <v>80.79365079365081</v>
      </c>
      <c r="O624" s="52">
        <v>99.15</v>
      </c>
      <c r="P624" s="57">
        <v>98.42001316655694</v>
      </c>
      <c r="Q624" s="58">
        <v>100</v>
      </c>
      <c r="R624" s="106">
        <f t="shared" si="94"/>
        <v>94.59091599005194</v>
      </c>
      <c r="S624" s="109">
        <v>95.69444444444444</v>
      </c>
      <c r="T624" s="52">
        <v>89.79166666666666</v>
      </c>
      <c r="U624" s="52">
        <v>100</v>
      </c>
      <c r="V624" s="52">
        <v>0</v>
      </c>
      <c r="W624" s="52">
        <v>0</v>
      </c>
      <c r="X624" s="110">
        <f t="shared" si="99"/>
        <v>71.37152777777777</v>
      </c>
      <c r="Y624" s="112">
        <f t="shared" si="95"/>
        <v>66.30798200570551</v>
      </c>
      <c r="Z624" s="46">
        <v>98.27586206896552</v>
      </c>
      <c r="AA624" s="46">
        <v>97.22222222222223</v>
      </c>
      <c r="AB624" s="46">
        <v>100</v>
      </c>
      <c r="AC624" s="46">
        <v>71.2</v>
      </c>
      <c r="AD624" s="46">
        <v>5.4945054945054945</v>
      </c>
      <c r="AE624" s="106">
        <f t="shared" si="96"/>
        <v>75.92835196412783</v>
      </c>
      <c r="AF624" s="69">
        <v>78.94736842105263</v>
      </c>
      <c r="AG624" s="69">
        <v>56.25</v>
      </c>
      <c r="AH624" s="69">
        <v>76.47058823529412</v>
      </c>
      <c r="AI624" s="69">
        <v>59.813084112149525</v>
      </c>
      <c r="AJ624" s="113">
        <v>67.87026019212406</v>
      </c>
      <c r="AK624" s="114">
        <v>63.33333333333333</v>
      </c>
      <c r="AL624" s="106">
        <f t="shared" si="97"/>
        <v>63.33333333333333</v>
      </c>
      <c r="AM624" s="115">
        <v>71.26052376543458</v>
      </c>
      <c r="AN624" s="116">
        <f t="shared" si="98"/>
        <v>68.57177504048852</v>
      </c>
    </row>
    <row r="625" spans="1:40" ht="15">
      <c r="A625" s="15">
        <v>41503</v>
      </c>
      <c r="B625" s="16" t="s">
        <v>9</v>
      </c>
      <c r="C625" s="16" t="s">
        <v>732</v>
      </c>
      <c r="D625" s="17">
        <v>6</v>
      </c>
      <c r="E625" s="105">
        <v>0</v>
      </c>
      <c r="F625" s="45">
        <v>83.3129833129833</v>
      </c>
      <c r="G625" s="106">
        <f t="shared" si="90"/>
        <v>27.770994437661102</v>
      </c>
      <c r="H625" s="87">
        <v>0</v>
      </c>
      <c r="I625" s="107">
        <f t="shared" si="91"/>
        <v>0</v>
      </c>
      <c r="J625" s="108">
        <f t="shared" si="92"/>
        <v>16.66259666259666</v>
      </c>
      <c r="K625" s="109">
        <v>95.11111111111111</v>
      </c>
      <c r="L625" s="56">
        <v>100</v>
      </c>
      <c r="M625" s="110">
        <f t="shared" si="93"/>
        <v>96.19753086419755</v>
      </c>
      <c r="N625" s="111">
        <v>92.14285714285714</v>
      </c>
      <c r="O625" s="52">
        <v>99.31</v>
      </c>
      <c r="P625" s="57">
        <v>99.58521870286576</v>
      </c>
      <c r="Q625" s="58">
        <v>100</v>
      </c>
      <c r="R625" s="106">
        <f t="shared" si="94"/>
        <v>97.75951896143073</v>
      </c>
      <c r="S625" s="109">
        <v>79.86111111111111</v>
      </c>
      <c r="T625" s="52">
        <v>0</v>
      </c>
      <c r="U625" s="52">
        <v>100</v>
      </c>
      <c r="V625" s="52">
        <v>0</v>
      </c>
      <c r="W625" s="52">
        <v>0</v>
      </c>
      <c r="X625" s="110">
        <f t="shared" si="99"/>
        <v>44.96527777777778</v>
      </c>
      <c r="Y625" s="112">
        <f t="shared" si="95"/>
        <v>80.30304606765785</v>
      </c>
      <c r="Z625" s="46">
        <v>85.74712643678161</v>
      </c>
      <c r="AA625" s="46">
        <v>22.222222222222225</v>
      </c>
      <c r="AB625" s="46">
        <v>20</v>
      </c>
      <c r="AC625" s="46">
        <v>36</v>
      </c>
      <c r="AD625" s="46">
        <v>5.4945054945054945</v>
      </c>
      <c r="AE625" s="106">
        <f t="shared" si="96"/>
        <v>37.13366805608185</v>
      </c>
      <c r="AF625" s="69">
        <v>36.84210526315789</v>
      </c>
      <c r="AG625" s="69">
        <v>75</v>
      </c>
      <c r="AH625" s="69">
        <v>58.82352941176471</v>
      </c>
      <c r="AI625" s="69">
        <v>34.57943925233645</v>
      </c>
      <c r="AJ625" s="113">
        <v>51.311268481814764</v>
      </c>
      <c r="AK625" s="114">
        <v>30</v>
      </c>
      <c r="AL625" s="106">
        <f t="shared" si="97"/>
        <v>30</v>
      </c>
      <c r="AM625" s="115">
        <v>39.48762789172759</v>
      </c>
      <c r="AN625" s="116">
        <f t="shared" si="98"/>
        <v>55.33033073386653</v>
      </c>
    </row>
    <row r="626" spans="1:40" ht="15">
      <c r="A626" s="15">
        <v>41518</v>
      </c>
      <c r="B626" s="16" t="s">
        <v>9</v>
      </c>
      <c r="C626" s="16" t="s">
        <v>733</v>
      </c>
      <c r="D626" s="17">
        <v>6</v>
      </c>
      <c r="E626" s="105">
        <v>69.63239830345094</v>
      </c>
      <c r="F626" s="45">
        <v>98.92195767195767</v>
      </c>
      <c r="G626" s="106">
        <f t="shared" si="90"/>
        <v>79.39558475961985</v>
      </c>
      <c r="H626" s="87">
        <v>0</v>
      </c>
      <c r="I626" s="107">
        <f t="shared" si="91"/>
        <v>0</v>
      </c>
      <c r="J626" s="108">
        <f t="shared" si="92"/>
        <v>47.637350855771906</v>
      </c>
      <c r="K626" s="109">
        <v>80.078125</v>
      </c>
      <c r="L626" s="56">
        <v>100</v>
      </c>
      <c r="M626" s="110">
        <f t="shared" si="93"/>
        <v>84.50520833333334</v>
      </c>
      <c r="N626" s="111">
        <v>100</v>
      </c>
      <c r="O626" s="52">
        <v>99.9</v>
      </c>
      <c r="P626" s="57">
        <v>99.93412384716733</v>
      </c>
      <c r="Q626" s="58">
        <v>100</v>
      </c>
      <c r="R626" s="106">
        <f t="shared" si="94"/>
        <v>99.95853096179184</v>
      </c>
      <c r="S626" s="109">
        <v>99.30555555555554</v>
      </c>
      <c r="T626" s="52">
        <v>64.55784281305114</v>
      </c>
      <c r="U626" s="52">
        <v>100</v>
      </c>
      <c r="V626" s="52">
        <v>0</v>
      </c>
      <c r="W626" s="52">
        <v>25</v>
      </c>
      <c r="X626" s="110">
        <f t="shared" si="99"/>
        <v>69.09084959215167</v>
      </c>
      <c r="Y626" s="112">
        <f t="shared" si="95"/>
        <v>84.51767677726193</v>
      </c>
      <c r="Z626" s="46">
        <v>98.9655172413793</v>
      </c>
      <c r="AA626" s="46">
        <v>94.44444444444444</v>
      </c>
      <c r="AB626" s="46">
        <v>100</v>
      </c>
      <c r="AC626" s="46">
        <v>63.2</v>
      </c>
      <c r="AD626" s="46">
        <v>43.333333333333336</v>
      </c>
      <c r="AE626" s="106">
        <f t="shared" si="96"/>
        <v>81.17471264367816</v>
      </c>
      <c r="AF626" s="69">
        <v>89.47368421052632</v>
      </c>
      <c r="AG626" s="69">
        <v>81.25</v>
      </c>
      <c r="AH626" s="69">
        <v>47.05882352941176</v>
      </c>
      <c r="AI626" s="69">
        <v>49.532710280373834</v>
      </c>
      <c r="AJ626" s="113">
        <v>66.82880450507798</v>
      </c>
      <c r="AK626" s="114">
        <v>55.00000000000001</v>
      </c>
      <c r="AL626" s="106">
        <f t="shared" si="97"/>
        <v>55.00000000000001</v>
      </c>
      <c r="AM626" s="115">
        <v>72.11419461131581</v>
      </c>
      <c r="AN626" s="116">
        <f t="shared" si="98"/>
        <v>73.42056694318009</v>
      </c>
    </row>
    <row r="627" spans="1:40" ht="15">
      <c r="A627" s="15">
        <v>41524</v>
      </c>
      <c r="B627" s="16" t="s">
        <v>9</v>
      </c>
      <c r="C627" s="16" t="s">
        <v>734</v>
      </c>
      <c r="D627" s="17">
        <v>6</v>
      </c>
      <c r="E627" s="105">
        <v>72.74403349221859</v>
      </c>
      <c r="F627" s="45">
        <v>93.85327635327636</v>
      </c>
      <c r="G627" s="106">
        <f t="shared" si="90"/>
        <v>79.78044777923785</v>
      </c>
      <c r="H627" s="87">
        <v>76.886</v>
      </c>
      <c r="I627" s="107">
        <f t="shared" si="91"/>
        <v>76.886</v>
      </c>
      <c r="J627" s="108">
        <f t="shared" si="92"/>
        <v>78.62266866754271</v>
      </c>
      <c r="K627" s="109">
        <v>97.98206278026906</v>
      </c>
      <c r="L627" s="56">
        <v>100</v>
      </c>
      <c r="M627" s="110">
        <f t="shared" si="93"/>
        <v>98.4304932735426</v>
      </c>
      <c r="N627" s="111">
        <v>100</v>
      </c>
      <c r="O627" s="52">
        <v>99.10000000000001</v>
      </c>
      <c r="P627" s="57">
        <v>97.5624619134674</v>
      </c>
      <c r="Q627" s="58">
        <v>100</v>
      </c>
      <c r="R627" s="106">
        <f t="shared" si="94"/>
        <v>99.16561547836686</v>
      </c>
      <c r="S627" s="109">
        <v>100</v>
      </c>
      <c r="T627" s="52">
        <v>77.21836419753086</v>
      </c>
      <c r="U627" s="52">
        <v>100</v>
      </c>
      <c r="V627" s="52">
        <v>0</v>
      </c>
      <c r="W627" s="52">
        <v>25</v>
      </c>
      <c r="X627" s="110">
        <f t="shared" si="99"/>
        <v>72.42959104938271</v>
      </c>
      <c r="Y627" s="112">
        <f t="shared" si="95"/>
        <v>90.3454436673552</v>
      </c>
      <c r="Z627" s="46">
        <v>31.517241379310345</v>
      </c>
      <c r="AA627" s="46">
        <v>91.66666666666667</v>
      </c>
      <c r="AB627" s="46">
        <v>20</v>
      </c>
      <c r="AC627" s="46">
        <v>61.6</v>
      </c>
      <c r="AD627" s="46">
        <v>13.333333333333334</v>
      </c>
      <c r="AE627" s="106">
        <f t="shared" si="96"/>
        <v>42.866810344827584</v>
      </c>
      <c r="AF627" s="69">
        <v>73.68421052631578</v>
      </c>
      <c r="AG627" s="69">
        <v>75</v>
      </c>
      <c r="AH627" s="69">
        <v>64.70588235294117</v>
      </c>
      <c r="AI627" s="69">
        <v>29.906542056074763</v>
      </c>
      <c r="AJ627" s="113">
        <v>60.824158733832924</v>
      </c>
      <c r="AK627" s="114">
        <v>53.333333333333336</v>
      </c>
      <c r="AL627" s="106">
        <f t="shared" si="97"/>
        <v>53.333333333333336</v>
      </c>
      <c r="AM627" s="115">
        <v>49.74874117959682</v>
      </c>
      <c r="AN627" s="116">
        <f t="shared" si="98"/>
        <v>75.82187792106518</v>
      </c>
    </row>
    <row r="628" spans="1:40" ht="15">
      <c r="A628" s="15">
        <v>41530</v>
      </c>
      <c r="B628" s="16" t="s">
        <v>9</v>
      </c>
      <c r="C628" s="16" t="s">
        <v>735</v>
      </c>
      <c r="D628" s="17">
        <v>6</v>
      </c>
      <c r="E628" s="105">
        <v>82.48090883707944</v>
      </c>
      <c r="F628" s="45">
        <v>98.03774928774928</v>
      </c>
      <c r="G628" s="106">
        <f t="shared" si="90"/>
        <v>87.66652232063605</v>
      </c>
      <c r="H628" s="87">
        <v>39.275999999999996</v>
      </c>
      <c r="I628" s="107">
        <f t="shared" si="91"/>
        <v>39.275999999999996</v>
      </c>
      <c r="J628" s="108">
        <f t="shared" si="92"/>
        <v>68.31031339238163</v>
      </c>
      <c r="K628" s="109">
        <v>95.9493670886076</v>
      </c>
      <c r="L628" s="56">
        <v>100</v>
      </c>
      <c r="M628" s="110">
        <f t="shared" si="93"/>
        <v>96.8495077355837</v>
      </c>
      <c r="N628" s="111">
        <v>85.37142857142858</v>
      </c>
      <c r="O628" s="52">
        <v>99.23</v>
      </c>
      <c r="P628" s="57">
        <v>99.10458452722062</v>
      </c>
      <c r="Q628" s="58">
        <v>100</v>
      </c>
      <c r="R628" s="106">
        <f t="shared" si="94"/>
        <v>95.92650327466231</v>
      </c>
      <c r="S628" s="109">
        <v>99.30555555555554</v>
      </c>
      <c r="T628" s="52">
        <v>85.13822751322752</v>
      </c>
      <c r="U628" s="52">
        <v>100</v>
      </c>
      <c r="V628" s="52">
        <v>0</v>
      </c>
      <c r="W628" s="52">
        <v>0</v>
      </c>
      <c r="X628" s="110">
        <f t="shared" si="99"/>
        <v>71.11094576719577</v>
      </c>
      <c r="Y628" s="112">
        <f t="shared" si="95"/>
        <v>88.31780647820472</v>
      </c>
      <c r="Z628" s="46">
        <v>15.402298850574715</v>
      </c>
      <c r="AA628" s="46">
        <v>44.44444444444445</v>
      </c>
      <c r="AB628" s="46">
        <v>40</v>
      </c>
      <c r="AC628" s="46">
        <v>58.4</v>
      </c>
      <c r="AD628" s="46">
        <v>47.25274725274725</v>
      </c>
      <c r="AE628" s="106">
        <f t="shared" si="96"/>
        <v>39.493798155867125</v>
      </c>
      <c r="AF628" s="69">
        <v>26.31578947368421</v>
      </c>
      <c r="AG628" s="69">
        <v>75</v>
      </c>
      <c r="AH628" s="69">
        <v>47.05882352941176</v>
      </c>
      <c r="AI628" s="69">
        <v>42.99065420560748</v>
      </c>
      <c r="AJ628" s="113">
        <v>47.84131680217586</v>
      </c>
      <c r="AK628" s="114">
        <v>43.333333333333336</v>
      </c>
      <c r="AL628" s="106">
        <f t="shared" si="97"/>
        <v>43.333333333333336</v>
      </c>
      <c r="AM628" s="115">
        <v>42.487710163709366</v>
      </c>
      <c r="AN628" s="116">
        <f t="shared" si="98"/>
        <v>70.56727896669149</v>
      </c>
    </row>
    <row r="629" spans="1:40" ht="15">
      <c r="A629" s="15">
        <v>41548</v>
      </c>
      <c r="B629" s="16" t="s">
        <v>9</v>
      </c>
      <c r="C629" s="16" t="s">
        <v>736</v>
      </c>
      <c r="D629" s="17">
        <v>6</v>
      </c>
      <c r="E629" s="105">
        <v>62.83425259635751</v>
      </c>
      <c r="F629" s="45">
        <v>85.2014652014652</v>
      </c>
      <c r="G629" s="106">
        <f t="shared" si="90"/>
        <v>70.28999013139341</v>
      </c>
      <c r="H629" s="87">
        <v>0</v>
      </c>
      <c r="I629" s="107">
        <f t="shared" si="91"/>
        <v>0</v>
      </c>
      <c r="J629" s="108">
        <f t="shared" si="92"/>
        <v>42.173994078836046</v>
      </c>
      <c r="K629" s="109">
        <v>25</v>
      </c>
      <c r="L629" s="56">
        <v>100</v>
      </c>
      <c r="M629" s="110">
        <f t="shared" si="93"/>
        <v>41.66666666666667</v>
      </c>
      <c r="N629" s="111">
        <v>90</v>
      </c>
      <c r="O629" s="52">
        <v>99.47</v>
      </c>
      <c r="P629" s="57">
        <v>99.50248756218906</v>
      </c>
      <c r="Q629" s="58">
        <v>100</v>
      </c>
      <c r="R629" s="106">
        <f t="shared" si="94"/>
        <v>97.24312189054726</v>
      </c>
      <c r="S629" s="109">
        <v>93.19444444444444</v>
      </c>
      <c r="T629" s="52">
        <v>64.07986111111111</v>
      </c>
      <c r="U629" s="52">
        <v>100</v>
      </c>
      <c r="V629" s="52">
        <v>0</v>
      </c>
      <c r="W629" s="52">
        <v>25</v>
      </c>
      <c r="X629" s="110">
        <f t="shared" si="99"/>
        <v>67.44357638888889</v>
      </c>
      <c r="Y629" s="112">
        <f t="shared" si="95"/>
        <v>67.69974344941957</v>
      </c>
      <c r="Z629" s="46">
        <v>49.81609195402299</v>
      </c>
      <c r="AA629" s="46">
        <v>100</v>
      </c>
      <c r="AB629" s="46">
        <v>80</v>
      </c>
      <c r="AC629" s="46">
        <v>83.2</v>
      </c>
      <c r="AD629" s="46">
        <v>41.11111111111111</v>
      </c>
      <c r="AE629" s="106">
        <f t="shared" si="96"/>
        <v>69.51235632183908</v>
      </c>
      <c r="AF629" s="69">
        <v>89.47368421052632</v>
      </c>
      <c r="AG629" s="69">
        <v>81.25</v>
      </c>
      <c r="AH629" s="69">
        <v>64.70588235294117</v>
      </c>
      <c r="AI629" s="69">
        <v>47.66355140186916</v>
      </c>
      <c r="AJ629" s="113">
        <v>70.77327949133415</v>
      </c>
      <c r="AK629" s="114">
        <v>48.333333333333336</v>
      </c>
      <c r="AL629" s="106">
        <f t="shared" si="97"/>
        <v>48.333333333333336</v>
      </c>
      <c r="AM629" s="115">
        <v>65.61279790266995</v>
      </c>
      <c r="AN629" s="116">
        <f t="shared" si="98"/>
        <v>61.96850991127798</v>
      </c>
    </row>
    <row r="630" spans="1:40" ht="15">
      <c r="A630" s="15">
        <v>41551</v>
      </c>
      <c r="B630" s="16" t="s">
        <v>9</v>
      </c>
      <c r="C630" s="16" t="s">
        <v>737</v>
      </c>
      <c r="D630" s="17">
        <v>5</v>
      </c>
      <c r="E630" s="105">
        <v>79.42919874758212</v>
      </c>
      <c r="F630" s="45">
        <v>93.65384615384616</v>
      </c>
      <c r="G630" s="106">
        <f t="shared" si="90"/>
        <v>84.17074788300346</v>
      </c>
      <c r="H630" s="87">
        <v>0</v>
      </c>
      <c r="I630" s="107">
        <f t="shared" si="91"/>
        <v>0</v>
      </c>
      <c r="J630" s="108">
        <f t="shared" si="92"/>
        <v>50.502448729802076</v>
      </c>
      <c r="K630" s="109">
        <v>80.40665434380776</v>
      </c>
      <c r="L630" s="56">
        <v>100</v>
      </c>
      <c r="M630" s="110">
        <f t="shared" si="93"/>
        <v>84.76073115629492</v>
      </c>
      <c r="N630" s="111">
        <v>79.68253968253968</v>
      </c>
      <c r="O630" s="52">
        <v>99.37</v>
      </c>
      <c r="P630" s="57">
        <v>99.16305435145048</v>
      </c>
      <c r="Q630" s="58">
        <v>100</v>
      </c>
      <c r="R630" s="106">
        <f t="shared" si="94"/>
        <v>94.55389850849755</v>
      </c>
      <c r="S630" s="109">
        <v>98.61111111111111</v>
      </c>
      <c r="T630" s="52">
        <v>74.46489197530863</v>
      </c>
      <c r="U630" s="52">
        <v>100</v>
      </c>
      <c r="V630" s="52">
        <v>0</v>
      </c>
      <c r="W630" s="52">
        <v>15</v>
      </c>
      <c r="X630" s="110">
        <f t="shared" si="99"/>
        <v>70.14400077160494</v>
      </c>
      <c r="Y630" s="112">
        <f t="shared" si="95"/>
        <v>83.21719098589897</v>
      </c>
      <c r="Z630" s="46">
        <v>85.74712643678161</v>
      </c>
      <c r="AA630" s="46">
        <v>80.55555555555556</v>
      </c>
      <c r="AB630" s="46">
        <v>20</v>
      </c>
      <c r="AC630" s="46">
        <v>60.8</v>
      </c>
      <c r="AD630" s="46">
        <v>4</v>
      </c>
      <c r="AE630" s="106">
        <f t="shared" si="96"/>
        <v>52.44094827586207</v>
      </c>
      <c r="AF630" s="69">
        <v>42.10526315789473</v>
      </c>
      <c r="AG630" s="69">
        <v>81.25</v>
      </c>
      <c r="AH630" s="69">
        <v>58.82352941176471</v>
      </c>
      <c r="AI630" s="69">
        <v>49.532710280373834</v>
      </c>
      <c r="AJ630" s="113">
        <v>57.92787571250832</v>
      </c>
      <c r="AK630" s="114">
        <v>43.333333333333336</v>
      </c>
      <c r="AL630" s="106">
        <f t="shared" si="97"/>
        <v>43.333333333333336</v>
      </c>
      <c r="AM630" s="115">
        <v>52.08260593712866</v>
      </c>
      <c r="AN630" s="116">
        <f t="shared" si="98"/>
        <v>67.3338670200485</v>
      </c>
    </row>
    <row r="631" spans="1:40" ht="15">
      <c r="A631" s="15">
        <v>41615</v>
      </c>
      <c r="B631" s="16" t="s">
        <v>9</v>
      </c>
      <c r="C631" s="16" t="s">
        <v>738</v>
      </c>
      <c r="D631" s="17">
        <v>6</v>
      </c>
      <c r="E631" s="105">
        <v>63.09329235580818</v>
      </c>
      <c r="F631" s="45">
        <v>78.68945868945869</v>
      </c>
      <c r="G631" s="106">
        <f t="shared" si="90"/>
        <v>68.29201446702501</v>
      </c>
      <c r="H631" s="87">
        <v>80.95400000000001</v>
      </c>
      <c r="I631" s="107">
        <f t="shared" si="91"/>
        <v>80.95400000000001</v>
      </c>
      <c r="J631" s="108">
        <f t="shared" si="92"/>
        <v>73.35680868021501</v>
      </c>
      <c r="K631" s="109">
        <v>71.8213058419244</v>
      </c>
      <c r="L631" s="56">
        <v>100</v>
      </c>
      <c r="M631" s="110">
        <f t="shared" si="93"/>
        <v>78.08323787705231</v>
      </c>
      <c r="N631" s="111">
        <v>100</v>
      </c>
      <c r="O631" s="52">
        <v>99.15</v>
      </c>
      <c r="P631" s="57">
        <v>98.5523637186157</v>
      </c>
      <c r="Q631" s="58">
        <v>100</v>
      </c>
      <c r="R631" s="106">
        <f t="shared" si="94"/>
        <v>99.42559092965392</v>
      </c>
      <c r="S631" s="109">
        <v>100</v>
      </c>
      <c r="T631" s="52">
        <v>87.95717592592592</v>
      </c>
      <c r="U631" s="52">
        <v>95.83333333333333</v>
      </c>
      <c r="V631" s="52">
        <v>0</v>
      </c>
      <c r="W631" s="52">
        <v>25</v>
      </c>
      <c r="X631" s="110">
        <f t="shared" si="99"/>
        <v>74.07262731481481</v>
      </c>
      <c r="Y631" s="112">
        <f t="shared" si="95"/>
        <v>83.62939547396883</v>
      </c>
      <c r="Z631" s="46">
        <v>93.88505747126437</v>
      </c>
      <c r="AA631" s="46">
        <v>79.16666666666667</v>
      </c>
      <c r="AB631" s="46">
        <v>0</v>
      </c>
      <c r="AC631" s="46">
        <v>0</v>
      </c>
      <c r="AD631" s="46">
        <v>16.483516483516482</v>
      </c>
      <c r="AE631" s="106">
        <f t="shared" si="96"/>
        <v>41.40567370847543</v>
      </c>
      <c r="AF631" s="69">
        <v>68.42105263157895</v>
      </c>
      <c r="AG631" s="69">
        <v>81.25</v>
      </c>
      <c r="AH631" s="69">
        <v>76.47058823529412</v>
      </c>
      <c r="AI631" s="69">
        <v>68.22429906542055</v>
      </c>
      <c r="AJ631" s="113">
        <v>73.5914849830734</v>
      </c>
      <c r="AK631" s="114">
        <v>33.33333333333333</v>
      </c>
      <c r="AL631" s="106">
        <f t="shared" si="97"/>
        <v>33.33333333333333</v>
      </c>
      <c r="AM631" s="115">
        <v>48.37408864000647</v>
      </c>
      <c r="AN631" s="116">
        <f t="shared" si="98"/>
        <v>70.99828606502936</v>
      </c>
    </row>
    <row r="632" spans="1:40" ht="15">
      <c r="A632" s="15">
        <v>41660</v>
      </c>
      <c r="B632" s="16" t="s">
        <v>9</v>
      </c>
      <c r="C632" s="16" t="s">
        <v>739</v>
      </c>
      <c r="D632" s="17">
        <v>6</v>
      </c>
      <c r="E632" s="105">
        <v>73.97704140989077</v>
      </c>
      <c r="F632" s="45">
        <v>100</v>
      </c>
      <c r="G632" s="106">
        <f t="shared" si="90"/>
        <v>82.65136093992717</v>
      </c>
      <c r="H632" s="87">
        <v>18.924</v>
      </c>
      <c r="I632" s="107">
        <f t="shared" si="91"/>
        <v>18.924</v>
      </c>
      <c r="J632" s="108">
        <f t="shared" si="92"/>
        <v>57.1604165639563</v>
      </c>
      <c r="K632" s="109">
        <v>89.67136150234741</v>
      </c>
      <c r="L632" s="56">
        <v>100</v>
      </c>
      <c r="M632" s="110">
        <f t="shared" si="93"/>
        <v>91.96661450182577</v>
      </c>
      <c r="N632" s="111">
        <v>87.61904761904763</v>
      </c>
      <c r="O632" s="52">
        <v>99.77</v>
      </c>
      <c r="P632" s="57">
        <v>99.13344887348353</v>
      </c>
      <c r="Q632" s="58">
        <v>100</v>
      </c>
      <c r="R632" s="106">
        <f t="shared" si="94"/>
        <v>96.63062412313279</v>
      </c>
      <c r="S632" s="109">
        <v>100</v>
      </c>
      <c r="T632" s="52">
        <v>65.41666666666666</v>
      </c>
      <c r="U632" s="52">
        <v>100</v>
      </c>
      <c r="V632" s="52">
        <v>0</v>
      </c>
      <c r="W632" s="52">
        <v>15</v>
      </c>
      <c r="X632" s="110">
        <f t="shared" si="99"/>
        <v>68.22916666666666</v>
      </c>
      <c r="Y632" s="112">
        <f t="shared" si="95"/>
        <v>85.8631142733931</v>
      </c>
      <c r="Z632" s="46">
        <v>50.068965517241374</v>
      </c>
      <c r="AA632" s="46">
        <v>50</v>
      </c>
      <c r="AB632" s="46">
        <v>20</v>
      </c>
      <c r="AC632" s="46">
        <v>61.6</v>
      </c>
      <c r="AD632" s="46">
        <v>5.4945054945054945</v>
      </c>
      <c r="AE632" s="106">
        <f t="shared" si="96"/>
        <v>38.22246115953013</v>
      </c>
      <c r="AF632" s="69">
        <v>31.57894736842105</v>
      </c>
      <c r="AG632" s="69">
        <v>81.25</v>
      </c>
      <c r="AH632" s="69">
        <v>47.05882352941176</v>
      </c>
      <c r="AI632" s="69">
        <v>46.728971962616825</v>
      </c>
      <c r="AJ632" s="113">
        <v>51.654185715112405</v>
      </c>
      <c r="AK632" s="114">
        <v>36.666666666666664</v>
      </c>
      <c r="AL632" s="106">
        <f t="shared" si="97"/>
        <v>36.666666666666664</v>
      </c>
      <c r="AM632" s="115">
        <v>41.49309547577938</v>
      </c>
      <c r="AN632" s="116">
        <f t="shared" si="98"/>
        <v>66.81156909222162</v>
      </c>
    </row>
    <row r="633" spans="1:40" ht="15">
      <c r="A633" s="15">
        <v>41668</v>
      </c>
      <c r="B633" s="16" t="s">
        <v>9</v>
      </c>
      <c r="C633" s="16" t="s">
        <v>740</v>
      </c>
      <c r="D633" s="17">
        <v>6</v>
      </c>
      <c r="E633" s="105">
        <v>81.6633137006472</v>
      </c>
      <c r="F633" s="45">
        <v>96.73789173789173</v>
      </c>
      <c r="G633" s="106">
        <f t="shared" si="90"/>
        <v>86.68817304639536</v>
      </c>
      <c r="H633" s="87">
        <v>56.922000000000004</v>
      </c>
      <c r="I633" s="107">
        <f t="shared" si="91"/>
        <v>56.922000000000004</v>
      </c>
      <c r="J633" s="108">
        <f t="shared" si="92"/>
        <v>74.78170382783722</v>
      </c>
      <c r="K633" s="109">
        <v>81.5668202764977</v>
      </c>
      <c r="L633" s="56">
        <v>100</v>
      </c>
      <c r="M633" s="110">
        <f t="shared" si="93"/>
        <v>85.66308243727599</v>
      </c>
      <c r="N633" s="111">
        <v>79.68253968253968</v>
      </c>
      <c r="O633" s="52">
        <v>99.58000000000001</v>
      </c>
      <c r="P633" s="57">
        <v>99.98518079430943</v>
      </c>
      <c r="Q633" s="58">
        <v>100</v>
      </c>
      <c r="R633" s="106">
        <f t="shared" si="94"/>
        <v>94.81193011921228</v>
      </c>
      <c r="S633" s="109">
        <v>100</v>
      </c>
      <c r="T633" s="52">
        <v>81.05501443001444</v>
      </c>
      <c r="U633" s="52">
        <v>100</v>
      </c>
      <c r="V633" s="52">
        <v>79.82832618025752</v>
      </c>
      <c r="W633" s="52">
        <v>25</v>
      </c>
      <c r="X633" s="110">
        <f t="shared" si="99"/>
        <v>83.3672943800358</v>
      </c>
      <c r="Y633" s="112">
        <f t="shared" si="95"/>
        <v>87.85606151717874</v>
      </c>
      <c r="Z633" s="46">
        <v>6.436781609195402</v>
      </c>
      <c r="AA633" s="46">
        <v>11.111111111111112</v>
      </c>
      <c r="AB633" s="46">
        <v>0</v>
      </c>
      <c r="AC633" s="46">
        <v>65.60000000000001</v>
      </c>
      <c r="AD633" s="46">
        <v>49.45054945054945</v>
      </c>
      <c r="AE633" s="106">
        <f t="shared" si="96"/>
        <v>25.264506757610206</v>
      </c>
      <c r="AF633" s="69">
        <v>84.21052631578947</v>
      </c>
      <c r="AG633" s="69">
        <v>87.5</v>
      </c>
      <c r="AH633" s="69">
        <v>82.35294117647058</v>
      </c>
      <c r="AI633" s="69">
        <v>50.467289719626166</v>
      </c>
      <c r="AJ633" s="113">
        <v>76.13268930297156</v>
      </c>
      <c r="AK633" s="114">
        <v>43.333333333333336</v>
      </c>
      <c r="AL633" s="106">
        <f t="shared" si="97"/>
        <v>43.333333333333336</v>
      </c>
      <c r="AM633" s="115">
        <v>42.44312075151785</v>
      </c>
      <c r="AN633" s="116">
        <f t="shared" si="98"/>
        <v>71.61730774961218</v>
      </c>
    </row>
    <row r="634" spans="1:40" ht="15">
      <c r="A634" s="15">
        <v>41676</v>
      </c>
      <c r="B634" s="16" t="s">
        <v>9</v>
      </c>
      <c r="C634" s="16" t="s">
        <v>741</v>
      </c>
      <c r="D634" s="17">
        <v>6</v>
      </c>
      <c r="E634" s="105">
        <v>69.47216599190284</v>
      </c>
      <c r="F634" s="45">
        <v>87.39265364265364</v>
      </c>
      <c r="G634" s="106">
        <f t="shared" si="90"/>
        <v>75.44566187548644</v>
      </c>
      <c r="H634" s="87">
        <v>0</v>
      </c>
      <c r="I634" s="107">
        <f t="shared" si="91"/>
        <v>0</v>
      </c>
      <c r="J634" s="108">
        <f t="shared" si="92"/>
        <v>45.26739712529186</v>
      </c>
      <c r="K634" s="109">
        <v>85.71428571428572</v>
      </c>
      <c r="L634" s="56">
        <v>100</v>
      </c>
      <c r="M634" s="110">
        <f t="shared" si="93"/>
        <v>88.88888888888889</v>
      </c>
      <c r="N634" s="111">
        <v>100</v>
      </c>
      <c r="O634" s="52">
        <v>99.63</v>
      </c>
      <c r="P634" s="57">
        <v>99.50880065493246</v>
      </c>
      <c r="Q634" s="58">
        <v>100</v>
      </c>
      <c r="R634" s="106">
        <f t="shared" si="94"/>
        <v>99.7847001637331</v>
      </c>
      <c r="S634" s="109">
        <v>97.91666666666666</v>
      </c>
      <c r="T634" s="52">
        <v>90.13888888888889</v>
      </c>
      <c r="U634" s="52">
        <v>100</v>
      </c>
      <c r="V634" s="52">
        <v>0</v>
      </c>
      <c r="W634" s="52">
        <v>25</v>
      </c>
      <c r="X634" s="110">
        <f t="shared" si="99"/>
        <v>75.13888888888889</v>
      </c>
      <c r="Y634" s="112">
        <f t="shared" si="95"/>
        <v>87.97554849683902</v>
      </c>
      <c r="Z634" s="46">
        <v>41.35632183908046</v>
      </c>
      <c r="AA634" s="46">
        <v>27.777777777777782</v>
      </c>
      <c r="AB634" s="46">
        <v>100</v>
      </c>
      <c r="AC634" s="46">
        <v>72.8</v>
      </c>
      <c r="AD634" s="46">
        <v>42.857142857142854</v>
      </c>
      <c r="AE634" s="106">
        <f t="shared" si="96"/>
        <v>55.98312807881773</v>
      </c>
      <c r="AF634" s="69">
        <v>78.94736842105263</v>
      </c>
      <c r="AG634" s="69">
        <v>81.25</v>
      </c>
      <c r="AH634" s="69">
        <v>64.70588235294117</v>
      </c>
      <c r="AI634" s="69">
        <v>46.728971962616825</v>
      </c>
      <c r="AJ634" s="113">
        <v>67.90805568415266</v>
      </c>
      <c r="AK634" s="114">
        <v>53.333333333333336</v>
      </c>
      <c r="AL634" s="106">
        <f t="shared" si="97"/>
        <v>53.333333333333336</v>
      </c>
      <c r="AM634" s="115">
        <v>58.63314982447683</v>
      </c>
      <c r="AN634" s="116">
        <f t="shared" si="98"/>
        <v>70.63119862082092</v>
      </c>
    </row>
    <row r="635" spans="1:40" ht="15">
      <c r="A635" s="15">
        <v>41770</v>
      </c>
      <c r="B635" s="16" t="s">
        <v>9</v>
      </c>
      <c r="C635" s="16" t="s">
        <v>742</v>
      </c>
      <c r="D635" s="17">
        <v>6</v>
      </c>
      <c r="E635" s="105">
        <v>86.668016194332</v>
      </c>
      <c r="F635" s="45">
        <v>96.63105413105413</v>
      </c>
      <c r="G635" s="106">
        <f t="shared" si="90"/>
        <v>89.98902883990604</v>
      </c>
      <c r="H635" s="87">
        <v>25.290000000000003</v>
      </c>
      <c r="I635" s="107">
        <f t="shared" si="91"/>
        <v>25.290000000000003</v>
      </c>
      <c r="J635" s="108">
        <f t="shared" si="92"/>
        <v>64.10941730394363</v>
      </c>
      <c r="K635" s="109">
        <v>97.75280898876404</v>
      </c>
      <c r="L635" s="56">
        <v>100</v>
      </c>
      <c r="M635" s="110">
        <f t="shared" si="93"/>
        <v>98.2521847690387</v>
      </c>
      <c r="N635" s="111">
        <v>89.20634920634922</v>
      </c>
      <c r="O635" s="52">
        <v>99.95000000000002</v>
      </c>
      <c r="P635" s="57">
        <v>99.244126659857</v>
      </c>
      <c r="Q635" s="58">
        <v>100</v>
      </c>
      <c r="R635" s="106">
        <f t="shared" si="94"/>
        <v>97.10011896655156</v>
      </c>
      <c r="S635" s="109">
        <v>98.61111111111111</v>
      </c>
      <c r="T635" s="52">
        <v>80.01967592592592</v>
      </c>
      <c r="U635" s="52">
        <v>100</v>
      </c>
      <c r="V635" s="52">
        <v>94.63320463320464</v>
      </c>
      <c r="W635" s="52">
        <v>0</v>
      </c>
      <c r="X635" s="110">
        <f t="shared" si="99"/>
        <v>81.48684733840985</v>
      </c>
      <c r="Y635" s="112">
        <f t="shared" si="95"/>
        <v>92.5186157344416</v>
      </c>
      <c r="Z635" s="46">
        <v>47.12643678160919</v>
      </c>
      <c r="AA635" s="46">
        <v>33.333333333333336</v>
      </c>
      <c r="AB635" s="46">
        <v>20</v>
      </c>
      <c r="AC635" s="46">
        <v>75.2</v>
      </c>
      <c r="AD635" s="46">
        <v>90</v>
      </c>
      <c r="AE635" s="106">
        <f t="shared" si="96"/>
        <v>52.7566091954023</v>
      </c>
      <c r="AF635" s="69">
        <v>31.57894736842105</v>
      </c>
      <c r="AG635" s="69">
        <v>75</v>
      </c>
      <c r="AH635" s="69">
        <v>47.05882352941176</v>
      </c>
      <c r="AI635" s="69">
        <v>39.25233644859813</v>
      </c>
      <c r="AJ635" s="113">
        <v>48.222526836607734</v>
      </c>
      <c r="AK635" s="114">
        <v>53.333333333333336</v>
      </c>
      <c r="AL635" s="106">
        <f t="shared" si="97"/>
        <v>53.333333333333336</v>
      </c>
      <c r="AM635" s="115">
        <v>51.66286539397662</v>
      </c>
      <c r="AN635" s="116">
        <f t="shared" si="98"/>
        <v>74.5800509462025</v>
      </c>
    </row>
    <row r="636" spans="1:40" ht="15">
      <c r="A636" s="15">
        <v>41791</v>
      </c>
      <c r="B636" s="16" t="s">
        <v>9</v>
      </c>
      <c r="C636" s="16" t="s">
        <v>743</v>
      </c>
      <c r="D636" s="17">
        <v>6</v>
      </c>
      <c r="E636" s="105">
        <v>62.335415135606894</v>
      </c>
      <c r="F636" s="45">
        <v>81.25305250305252</v>
      </c>
      <c r="G636" s="106">
        <f t="shared" si="90"/>
        <v>68.64129425808876</v>
      </c>
      <c r="H636" s="87">
        <v>0</v>
      </c>
      <c r="I636" s="107">
        <f t="shared" si="91"/>
        <v>0</v>
      </c>
      <c r="J636" s="108">
        <f t="shared" si="92"/>
        <v>41.18477655485326</v>
      </c>
      <c r="K636" s="109">
        <v>88.11475409836066</v>
      </c>
      <c r="L636" s="56">
        <v>100</v>
      </c>
      <c r="M636" s="110">
        <f t="shared" si="93"/>
        <v>90.7559198542805</v>
      </c>
      <c r="N636" s="111">
        <v>97.14285714285714</v>
      </c>
      <c r="O636" s="52">
        <v>99.63</v>
      </c>
      <c r="P636" s="57">
        <v>98.70588235294117</v>
      </c>
      <c r="Q636" s="58">
        <v>100</v>
      </c>
      <c r="R636" s="106">
        <f t="shared" si="94"/>
        <v>98.86968487394958</v>
      </c>
      <c r="S636" s="109">
        <v>100</v>
      </c>
      <c r="T636" s="52">
        <v>80.06503527336861</v>
      </c>
      <c r="U636" s="52">
        <v>100</v>
      </c>
      <c r="V636" s="52">
        <v>0</v>
      </c>
      <c r="W636" s="52">
        <v>25</v>
      </c>
      <c r="X636" s="110">
        <f t="shared" si="99"/>
        <v>73.14125881834215</v>
      </c>
      <c r="Y636" s="112">
        <f t="shared" si="95"/>
        <v>87.71563312907435</v>
      </c>
      <c r="Z636" s="46">
        <v>95.3793103448276</v>
      </c>
      <c r="AA636" s="46">
        <v>80.55555555555556</v>
      </c>
      <c r="AB636" s="46">
        <v>20</v>
      </c>
      <c r="AC636" s="46">
        <v>74.4</v>
      </c>
      <c r="AD636" s="46">
        <v>41.57303370786517</v>
      </c>
      <c r="AE636" s="106">
        <f t="shared" si="96"/>
        <v>64.4439380730983</v>
      </c>
      <c r="AF636" s="69">
        <v>31.57894736842105</v>
      </c>
      <c r="AG636" s="69">
        <v>75</v>
      </c>
      <c r="AH636" s="69">
        <v>47.05882352941176</v>
      </c>
      <c r="AI636" s="69">
        <v>42.05607476635514</v>
      </c>
      <c r="AJ636" s="113">
        <v>48.92346141604699</v>
      </c>
      <c r="AK636" s="114">
        <v>46.666666666666664</v>
      </c>
      <c r="AL636" s="106">
        <f t="shared" si="97"/>
        <v>46.666666666666664</v>
      </c>
      <c r="AM636" s="115">
        <v>56.74969001659829</v>
      </c>
      <c r="AN636" s="116">
        <f t="shared" si="98"/>
        <v>69.11967888048731</v>
      </c>
    </row>
    <row r="637" spans="1:40" ht="15">
      <c r="A637" s="15">
        <v>41797</v>
      </c>
      <c r="B637" s="16" t="s">
        <v>9</v>
      </c>
      <c r="C637" s="16" t="s">
        <v>744</v>
      </c>
      <c r="D637" s="17">
        <v>6</v>
      </c>
      <c r="E637" s="105">
        <v>57.68706003786305</v>
      </c>
      <c r="F637" s="45">
        <v>87.2883597883598</v>
      </c>
      <c r="G637" s="106">
        <f t="shared" si="90"/>
        <v>67.5541599546953</v>
      </c>
      <c r="H637" s="87">
        <v>0</v>
      </c>
      <c r="I637" s="107">
        <f t="shared" si="91"/>
        <v>0</v>
      </c>
      <c r="J637" s="108">
        <f t="shared" si="92"/>
        <v>40.53249597281717</v>
      </c>
      <c r="K637" s="109">
        <v>91.89189189189189</v>
      </c>
      <c r="L637" s="56">
        <v>100</v>
      </c>
      <c r="M637" s="110">
        <f t="shared" si="93"/>
        <v>93.69369369369369</v>
      </c>
      <c r="N637" s="111">
        <v>95.55555555555556</v>
      </c>
      <c r="O637" s="52">
        <v>99.47999999999999</v>
      </c>
      <c r="P637" s="57">
        <v>98.28797190517999</v>
      </c>
      <c r="Q637" s="58">
        <v>100</v>
      </c>
      <c r="R637" s="106">
        <f t="shared" si="94"/>
        <v>98.33088186518388</v>
      </c>
      <c r="S637" s="109">
        <v>100</v>
      </c>
      <c r="T637" s="52">
        <v>75.21412037037037</v>
      </c>
      <c r="U637" s="52">
        <v>100</v>
      </c>
      <c r="V637" s="52">
        <v>0</v>
      </c>
      <c r="W637" s="52">
        <v>15</v>
      </c>
      <c r="X637" s="110">
        <f t="shared" si="99"/>
        <v>70.6785300925926</v>
      </c>
      <c r="Y637" s="112">
        <f t="shared" si="95"/>
        <v>87.8127415562182</v>
      </c>
      <c r="Z637" s="46">
        <v>11.494252873563218</v>
      </c>
      <c r="AA637" s="46">
        <v>71.52777777777779</v>
      </c>
      <c r="AB637" s="46">
        <v>100</v>
      </c>
      <c r="AC637" s="46">
        <v>72</v>
      </c>
      <c r="AD637" s="46">
        <v>70.45454545454545</v>
      </c>
      <c r="AE637" s="106">
        <f t="shared" si="96"/>
        <v>61.745248824451416</v>
      </c>
      <c r="AF637" s="69">
        <v>78.94736842105263</v>
      </c>
      <c r="AG637" s="69">
        <v>81.25</v>
      </c>
      <c r="AH637" s="69">
        <v>70.58823529411765</v>
      </c>
      <c r="AI637" s="69">
        <v>53.271028037383175</v>
      </c>
      <c r="AJ637" s="113">
        <v>71.01415793813837</v>
      </c>
      <c r="AK637" s="114">
        <v>58.333333333333336</v>
      </c>
      <c r="AL637" s="106">
        <f t="shared" si="97"/>
        <v>58.333333333333336</v>
      </c>
      <c r="AM637" s="115">
        <v>63.53457482321099</v>
      </c>
      <c r="AN637" s="116">
        <f t="shared" si="98"/>
        <v>71.07324241963583</v>
      </c>
    </row>
    <row r="638" spans="1:40" ht="15">
      <c r="A638" s="15">
        <v>41799</v>
      </c>
      <c r="B638" s="16" t="s">
        <v>9</v>
      </c>
      <c r="C638" s="16" t="s">
        <v>745</v>
      </c>
      <c r="D638" s="17">
        <v>6</v>
      </c>
      <c r="E638" s="105">
        <v>61.818926789974284</v>
      </c>
      <c r="F638" s="45">
        <v>91.11823361823362</v>
      </c>
      <c r="G638" s="106">
        <f t="shared" si="90"/>
        <v>71.58536239939406</v>
      </c>
      <c r="H638" s="87">
        <v>80.284</v>
      </c>
      <c r="I638" s="107">
        <f t="shared" si="91"/>
        <v>80.284</v>
      </c>
      <c r="J638" s="108">
        <f t="shared" si="92"/>
        <v>75.06481743963644</v>
      </c>
      <c r="K638" s="109">
        <v>90.66666666666666</v>
      </c>
      <c r="L638" s="56">
        <v>100</v>
      </c>
      <c r="M638" s="110">
        <f t="shared" si="93"/>
        <v>92.74074074074073</v>
      </c>
      <c r="N638" s="111">
        <v>100</v>
      </c>
      <c r="O638" s="52">
        <v>99.47</v>
      </c>
      <c r="P638" s="57">
        <v>96.95970695970696</v>
      </c>
      <c r="Q638" s="58">
        <v>100</v>
      </c>
      <c r="R638" s="106">
        <f t="shared" si="94"/>
        <v>99.10742673992674</v>
      </c>
      <c r="S638" s="109">
        <v>100</v>
      </c>
      <c r="T638" s="52">
        <v>86.81150793650794</v>
      </c>
      <c r="U638" s="52">
        <v>100</v>
      </c>
      <c r="V638" s="52">
        <v>0</v>
      </c>
      <c r="W638" s="52">
        <v>25</v>
      </c>
      <c r="X638" s="110">
        <f t="shared" si="99"/>
        <v>74.82787698412699</v>
      </c>
      <c r="Y638" s="112">
        <f t="shared" si="95"/>
        <v>89.04596385836385</v>
      </c>
      <c r="Z638" s="46">
        <v>98.55172413793105</v>
      </c>
      <c r="AA638" s="46">
        <v>81.94444444444444</v>
      </c>
      <c r="AB638" s="46">
        <v>100</v>
      </c>
      <c r="AC638" s="46">
        <v>90.4</v>
      </c>
      <c r="AD638" s="46">
        <v>5.4945054945054945</v>
      </c>
      <c r="AE638" s="106">
        <f t="shared" si="96"/>
        <v>76.73273414803587</v>
      </c>
      <c r="AF638" s="69">
        <v>84.21052631578947</v>
      </c>
      <c r="AG638" s="69">
        <v>81.25</v>
      </c>
      <c r="AH638" s="69">
        <v>70.58823529411765</v>
      </c>
      <c r="AI638" s="69">
        <v>70.09345794392523</v>
      </c>
      <c r="AJ638" s="113">
        <v>76.5355548884581</v>
      </c>
      <c r="AK638" s="114">
        <v>58.333333333333336</v>
      </c>
      <c r="AL638" s="106">
        <f t="shared" si="97"/>
        <v>58.333333333333336</v>
      </c>
      <c r="AM638" s="115">
        <v>73.00027284920796</v>
      </c>
      <c r="AN638" s="116">
        <f t="shared" si="98"/>
        <v>81.4360272718716</v>
      </c>
    </row>
    <row r="639" spans="1:40" ht="15">
      <c r="A639" s="15">
        <v>41801</v>
      </c>
      <c r="B639" s="16" t="s">
        <v>9</v>
      </c>
      <c r="C639" s="16" t="s">
        <v>746</v>
      </c>
      <c r="D639" s="17">
        <v>6</v>
      </c>
      <c r="E639" s="105">
        <v>44.44201552878743</v>
      </c>
      <c r="F639" s="45">
        <v>79.95726495726497</v>
      </c>
      <c r="G639" s="106">
        <f t="shared" si="90"/>
        <v>56.280432004946604</v>
      </c>
      <c r="H639" s="87">
        <v>0</v>
      </c>
      <c r="I639" s="107">
        <f t="shared" si="91"/>
        <v>0</v>
      </c>
      <c r="J639" s="108">
        <f t="shared" si="92"/>
        <v>33.76825920296796</v>
      </c>
      <c r="K639" s="109">
        <v>87.34177215189874</v>
      </c>
      <c r="L639" s="56">
        <v>100</v>
      </c>
      <c r="M639" s="110">
        <f t="shared" si="93"/>
        <v>90.15471167369901</v>
      </c>
      <c r="N639" s="111">
        <v>87.46031746031747</v>
      </c>
      <c r="O639" s="52">
        <v>99.28999999999999</v>
      </c>
      <c r="P639" s="57">
        <v>97.4251497005988</v>
      </c>
      <c r="Q639" s="58">
        <v>100</v>
      </c>
      <c r="R639" s="106">
        <f t="shared" si="94"/>
        <v>96.04386679022906</v>
      </c>
      <c r="S639" s="109">
        <v>97.91666666666666</v>
      </c>
      <c r="T639" s="52">
        <v>86.45833333333333</v>
      </c>
      <c r="U639" s="52">
        <v>100</v>
      </c>
      <c r="V639" s="52">
        <v>96.02510460251045</v>
      </c>
      <c r="W639" s="52">
        <v>25</v>
      </c>
      <c r="X639" s="110">
        <f t="shared" si="99"/>
        <v>86.22188807531381</v>
      </c>
      <c r="Y639" s="112">
        <f t="shared" si="95"/>
        <v>90.78073775950537</v>
      </c>
      <c r="Z639" s="46">
        <v>10.689655172413794</v>
      </c>
      <c r="AA639" s="46">
        <v>11.111111111111112</v>
      </c>
      <c r="AB639" s="46">
        <v>40</v>
      </c>
      <c r="AC639" s="46">
        <v>89.60000000000001</v>
      </c>
      <c r="AD639" s="46">
        <v>25</v>
      </c>
      <c r="AE639" s="106">
        <f t="shared" si="96"/>
        <v>33.743247126436785</v>
      </c>
      <c r="AF639" s="69">
        <v>73.68421052631578</v>
      </c>
      <c r="AG639" s="69">
        <v>75</v>
      </c>
      <c r="AH639" s="69">
        <v>64.70588235294117</v>
      </c>
      <c r="AI639" s="69">
        <v>47.66355140186916</v>
      </c>
      <c r="AJ639" s="113">
        <v>65.26341107028152</v>
      </c>
      <c r="AK639" s="114">
        <v>56.666666666666664</v>
      </c>
      <c r="AL639" s="106">
        <f t="shared" si="97"/>
        <v>56.666666666666664</v>
      </c>
      <c r="AM639" s="115">
        <v>46.733308086174695</v>
      </c>
      <c r="AN639" s="116">
        <f t="shared" si="98"/>
        <v>66.16401314619868</v>
      </c>
    </row>
    <row r="640" spans="1:40" ht="15">
      <c r="A640" s="15">
        <v>41807</v>
      </c>
      <c r="B640" s="16" t="s">
        <v>9</v>
      </c>
      <c r="C640" s="16" t="s">
        <v>747</v>
      </c>
      <c r="D640" s="17">
        <v>6</v>
      </c>
      <c r="E640" s="105">
        <v>61.74843908730837</v>
      </c>
      <c r="F640" s="45">
        <v>78.04232804232804</v>
      </c>
      <c r="G640" s="106">
        <f t="shared" si="90"/>
        <v>67.17973540564824</v>
      </c>
      <c r="H640" s="87">
        <v>45.14</v>
      </c>
      <c r="I640" s="107">
        <f t="shared" si="91"/>
        <v>45.14</v>
      </c>
      <c r="J640" s="108">
        <f t="shared" si="92"/>
        <v>58.36384124338895</v>
      </c>
      <c r="K640" s="109">
        <v>91.41414141414141</v>
      </c>
      <c r="L640" s="56">
        <v>100</v>
      </c>
      <c r="M640" s="110">
        <f t="shared" si="93"/>
        <v>93.32210998877665</v>
      </c>
      <c r="N640" s="111">
        <v>100</v>
      </c>
      <c r="O640" s="52">
        <v>99.63</v>
      </c>
      <c r="P640" s="57">
        <v>99.59623149394348</v>
      </c>
      <c r="Q640" s="58">
        <v>100</v>
      </c>
      <c r="R640" s="106">
        <f t="shared" si="94"/>
        <v>99.80655787348587</v>
      </c>
      <c r="S640" s="109">
        <v>73.05555555555556</v>
      </c>
      <c r="T640" s="52">
        <v>66.00694444444444</v>
      </c>
      <c r="U640" s="52">
        <v>100</v>
      </c>
      <c r="V640" s="52">
        <v>0</v>
      </c>
      <c r="W640" s="52">
        <v>15</v>
      </c>
      <c r="X640" s="110">
        <f t="shared" si="99"/>
        <v>61.640625</v>
      </c>
      <c r="Y640" s="112">
        <f t="shared" si="95"/>
        <v>85.25905811547509</v>
      </c>
      <c r="Z640" s="46">
        <v>44.82758620689655</v>
      </c>
      <c r="AA640" s="46">
        <v>33.333333333333336</v>
      </c>
      <c r="AB640" s="46">
        <v>20</v>
      </c>
      <c r="AC640" s="46">
        <v>72</v>
      </c>
      <c r="AD640" s="46">
        <v>40.65934065934066</v>
      </c>
      <c r="AE640" s="106">
        <f t="shared" si="96"/>
        <v>42.33052292535051</v>
      </c>
      <c r="AF640" s="69">
        <v>63.1578947368421</v>
      </c>
      <c r="AG640" s="69">
        <v>75</v>
      </c>
      <c r="AH640" s="69">
        <v>35.294117647058826</v>
      </c>
      <c r="AI640" s="69">
        <v>63.55140186915887</v>
      </c>
      <c r="AJ640" s="113">
        <v>59.25085356326495</v>
      </c>
      <c r="AK640" s="114">
        <v>53.333333333333336</v>
      </c>
      <c r="AL640" s="106">
        <f t="shared" si="97"/>
        <v>53.333333333333336</v>
      </c>
      <c r="AM640" s="115">
        <v>49.0431731770576</v>
      </c>
      <c r="AN640" s="116">
        <f t="shared" si="98"/>
        <v>69.01524925953261</v>
      </c>
    </row>
    <row r="641" spans="1:40" ht="15">
      <c r="A641" s="15">
        <v>41872</v>
      </c>
      <c r="B641" s="16" t="s">
        <v>9</v>
      </c>
      <c r="C641" s="16" t="s">
        <v>748</v>
      </c>
      <c r="D641" s="17">
        <v>6</v>
      </c>
      <c r="E641" s="105">
        <v>0</v>
      </c>
      <c r="F641" s="45">
        <v>89.0633903133903</v>
      </c>
      <c r="G641" s="106">
        <f t="shared" si="90"/>
        <v>29.6877967711301</v>
      </c>
      <c r="H641" s="87">
        <v>18.766</v>
      </c>
      <c r="I641" s="107">
        <f t="shared" si="91"/>
        <v>18.766</v>
      </c>
      <c r="J641" s="108">
        <f t="shared" si="92"/>
        <v>25.31907806267806</v>
      </c>
      <c r="K641" s="109">
        <v>8.730158730158733</v>
      </c>
      <c r="L641" s="56">
        <v>100</v>
      </c>
      <c r="M641" s="110">
        <f t="shared" si="93"/>
        <v>29.01234567901235</v>
      </c>
      <c r="N641" s="111">
        <v>100</v>
      </c>
      <c r="O641" s="52">
        <v>99.59</v>
      </c>
      <c r="P641" s="57">
        <v>98.39650145772595</v>
      </c>
      <c r="Q641" s="58">
        <v>100</v>
      </c>
      <c r="R641" s="106">
        <f t="shared" si="94"/>
        <v>99.49662536443148</v>
      </c>
      <c r="S641" s="109">
        <v>93.47222222222223</v>
      </c>
      <c r="T641" s="52">
        <v>69.375</v>
      </c>
      <c r="U641" s="52">
        <v>81.48146666666666</v>
      </c>
      <c r="V641" s="52">
        <v>0</v>
      </c>
      <c r="W641" s="52">
        <v>0</v>
      </c>
      <c r="X641" s="110">
        <f t="shared" si="99"/>
        <v>61.082172222222226</v>
      </c>
      <c r="Y641" s="112">
        <f t="shared" si="95"/>
        <v>61.829659672173634</v>
      </c>
      <c r="Z641" s="46">
        <v>82.27586206896552</v>
      </c>
      <c r="AA641" s="46">
        <v>61.111111111111114</v>
      </c>
      <c r="AB641" s="46">
        <v>0</v>
      </c>
      <c r="AC641" s="46">
        <v>76</v>
      </c>
      <c r="AD641" s="46">
        <v>13.186813186813188</v>
      </c>
      <c r="AE641" s="106">
        <f t="shared" si="96"/>
        <v>48.74982632310219</v>
      </c>
      <c r="AF641" s="69">
        <v>78.94736842105263</v>
      </c>
      <c r="AG641" s="69">
        <v>75</v>
      </c>
      <c r="AH641" s="69">
        <v>58.82352941176471</v>
      </c>
      <c r="AI641" s="69">
        <v>43.925233644859816</v>
      </c>
      <c r="AJ641" s="113">
        <v>64.17403286941929</v>
      </c>
      <c r="AK641" s="114">
        <v>46.666666666666664</v>
      </c>
      <c r="AL641" s="106">
        <f t="shared" si="97"/>
        <v>46.666666666666664</v>
      </c>
      <c r="AM641" s="115">
        <v>52.44631613749964</v>
      </c>
      <c r="AN641" s="116">
        <f t="shared" si="98"/>
        <v>51.71254028987232</v>
      </c>
    </row>
    <row r="642" spans="1:40" ht="15">
      <c r="A642" s="15">
        <v>41885</v>
      </c>
      <c r="B642" s="16" t="s">
        <v>9</v>
      </c>
      <c r="C642" s="16" t="s">
        <v>749</v>
      </c>
      <c r="D642" s="17">
        <v>6</v>
      </c>
      <c r="E642" s="105">
        <v>63.97981494073504</v>
      </c>
      <c r="F642" s="45">
        <v>83.992673992674</v>
      </c>
      <c r="G642" s="106">
        <f aca="true" t="shared" si="100" ref="G642:G705">(E642*(8/12))+(F642*(4/12))</f>
        <v>70.65076795804802</v>
      </c>
      <c r="H642" s="87">
        <v>33.288</v>
      </c>
      <c r="I642" s="107">
        <f aca="true" t="shared" si="101" ref="I642:I705">H642</f>
        <v>33.288</v>
      </c>
      <c r="J642" s="108">
        <f aca="true" t="shared" si="102" ref="J642:J705">(G642*(12/20))+(I642*(8/20))</f>
        <v>55.70566077482881</v>
      </c>
      <c r="K642" s="109">
        <v>98.85496183206108</v>
      </c>
      <c r="L642" s="56">
        <v>100</v>
      </c>
      <c r="M642" s="110">
        <f aca="true" t="shared" si="103" ref="M642:M705">(K642*(14/18))+(L642*(4/18))</f>
        <v>99.10941475826974</v>
      </c>
      <c r="N642" s="111">
        <v>97.14285714285714</v>
      </c>
      <c r="O642" s="52">
        <v>99.67</v>
      </c>
      <c r="P642" s="57">
        <v>95.35714285714286</v>
      </c>
      <c r="Q642" s="58">
        <v>100</v>
      </c>
      <c r="R642" s="106">
        <f aca="true" t="shared" si="104" ref="R642:R705">IF((Q642=("N/A")),((N642*(5.33/16))+(O642*(5.33/16))+(P642*(5.33/16))),((N642*(4/16))+(O642*(4/16))+(P642*(4/16))+(Q642*(4/16))))</f>
        <v>98.04249999999999</v>
      </c>
      <c r="S642" s="109">
        <v>100</v>
      </c>
      <c r="T642" s="52">
        <v>73.61657616262879</v>
      </c>
      <c r="U642" s="52">
        <v>100</v>
      </c>
      <c r="V642" s="52">
        <v>0</v>
      </c>
      <c r="W642" s="52">
        <v>25</v>
      </c>
      <c r="X642" s="110">
        <f t="shared" si="99"/>
        <v>71.5291440406572</v>
      </c>
      <c r="Y642" s="112">
        <f aca="true" t="shared" si="105" ref="Y642:Y705">(M642*(18/50))+(R642*(16/50))+(X642*(16/50))</f>
        <v>89.94231540598742</v>
      </c>
      <c r="Z642" s="46">
        <v>43.31034482758621</v>
      </c>
      <c r="AA642" s="46">
        <v>22.222222222222225</v>
      </c>
      <c r="AB642" s="46">
        <v>0</v>
      </c>
      <c r="AC642" s="46">
        <v>29.599999999999998</v>
      </c>
      <c r="AD642" s="46">
        <v>12.087912087912088</v>
      </c>
      <c r="AE642" s="106">
        <f aca="true" t="shared" si="106" ref="AE642:AE705">((Z642*(4/16))+(AA642*(3/16))+(AB642*(3/16))+(AC642*(3/16))+(AD642*(3/16)))</f>
        <v>22.810736390046735</v>
      </c>
      <c r="AF642" s="69">
        <v>31.57894736842105</v>
      </c>
      <c r="AG642" s="69">
        <v>68.75</v>
      </c>
      <c r="AH642" s="69">
        <v>58.82352941176471</v>
      </c>
      <c r="AI642" s="69">
        <v>22.429906542056074</v>
      </c>
      <c r="AJ642" s="113">
        <v>45.39559583056046</v>
      </c>
      <c r="AK642" s="114">
        <v>35</v>
      </c>
      <c r="AL642" s="106">
        <f aca="true" t="shared" si="107" ref="AL642:AL705">AK642</f>
        <v>35</v>
      </c>
      <c r="AM642" s="115">
        <v>31.271218296174382</v>
      </c>
      <c r="AN642" s="116">
        <f aca="true" t="shared" si="108" ref="AN642:AN705">(J642*(20/100))+(Y642*(50/100))+(AM642*(30/100))</f>
        <v>65.49365534681178</v>
      </c>
    </row>
    <row r="643" spans="1:40" ht="15">
      <c r="A643" s="15">
        <v>44001</v>
      </c>
      <c r="B643" s="16" t="s">
        <v>38</v>
      </c>
      <c r="C643" s="16" t="s">
        <v>750</v>
      </c>
      <c r="D643" s="17">
        <v>4</v>
      </c>
      <c r="E643" s="105">
        <v>42.50906942422369</v>
      </c>
      <c r="F643" s="45">
        <v>60.41157916157916</v>
      </c>
      <c r="G643" s="106">
        <f t="shared" si="100"/>
        <v>48.47657267000884</v>
      </c>
      <c r="H643" s="87">
        <v>49.90599999999999</v>
      </c>
      <c r="I643" s="107">
        <f t="shared" si="101"/>
        <v>49.90599999999999</v>
      </c>
      <c r="J643" s="108">
        <f t="shared" si="102"/>
        <v>49.0483436020053</v>
      </c>
      <c r="K643" s="109">
        <v>79.67914438502673</v>
      </c>
      <c r="L643" s="56">
        <v>100</v>
      </c>
      <c r="M643" s="110">
        <f t="shared" si="103"/>
        <v>84.19489007724302</v>
      </c>
      <c r="N643" s="111">
        <v>100</v>
      </c>
      <c r="O643" s="52">
        <v>98.77</v>
      </c>
      <c r="P643" s="57">
        <v>93.08313155770783</v>
      </c>
      <c r="Q643" s="58" t="s">
        <v>1</v>
      </c>
      <c r="R643" s="106">
        <f t="shared" si="104"/>
        <v>97.22357445016142</v>
      </c>
      <c r="S643" s="109">
        <v>93.33333333333333</v>
      </c>
      <c r="T643" s="52">
        <v>75.9116809116809</v>
      </c>
      <c r="U643" s="52">
        <v>97.22221666666667</v>
      </c>
      <c r="V643" s="52">
        <v>0</v>
      </c>
      <c r="W643" s="52">
        <v>50</v>
      </c>
      <c r="X643" s="110">
        <f aca="true" t="shared" si="109" ref="X643:X706">(S643*(4/16))+(T643*(4/16))+(U643*(4/16))+(V643*(2/16))+(W643*(2/16))</f>
        <v>72.86680772792022</v>
      </c>
      <c r="Y643" s="112">
        <f t="shared" si="105"/>
        <v>84.7390827247936</v>
      </c>
      <c r="Z643" s="46">
        <v>80.75862068965517</v>
      </c>
      <c r="AA643" s="46">
        <v>83.33333333333333</v>
      </c>
      <c r="AB643" s="46">
        <v>0</v>
      </c>
      <c r="AC643" s="46">
        <v>62.4</v>
      </c>
      <c r="AD643" s="46">
        <v>56.8</v>
      </c>
      <c r="AE643" s="106">
        <f t="shared" si="106"/>
        <v>58.164655172413795</v>
      </c>
      <c r="AF643" s="69">
        <v>21.052631578947366</v>
      </c>
      <c r="AG643" s="69">
        <v>87.5</v>
      </c>
      <c r="AH643" s="69">
        <v>5.88235294117647</v>
      </c>
      <c r="AI643" s="69">
        <v>38.31775700934579</v>
      </c>
      <c r="AJ643" s="113">
        <v>38.18818538236741</v>
      </c>
      <c r="AK643" s="114">
        <v>45</v>
      </c>
      <c r="AL643" s="106">
        <f t="shared" si="107"/>
        <v>45</v>
      </c>
      <c r="AM643" s="115">
        <v>50.204665527252004</v>
      </c>
      <c r="AN643" s="116">
        <f t="shared" si="108"/>
        <v>67.24060974097347</v>
      </c>
    </row>
    <row r="644" spans="1:40" ht="15">
      <c r="A644" s="15">
        <v>44035</v>
      </c>
      <c r="B644" s="16" t="s">
        <v>38</v>
      </c>
      <c r="C644" s="16" t="s">
        <v>751</v>
      </c>
      <c r="D644" s="17">
        <v>6</v>
      </c>
      <c r="E644" s="105">
        <v>63.0264181109899</v>
      </c>
      <c r="F644" s="45">
        <v>74.11680911680911</v>
      </c>
      <c r="G644" s="106">
        <f t="shared" si="100"/>
        <v>66.72321511292964</v>
      </c>
      <c r="H644" s="87">
        <v>61.57600000000001</v>
      </c>
      <c r="I644" s="107">
        <f t="shared" si="101"/>
        <v>61.57600000000001</v>
      </c>
      <c r="J644" s="108">
        <f t="shared" si="102"/>
        <v>64.66432906775779</v>
      </c>
      <c r="K644" s="109">
        <v>93.33333333333333</v>
      </c>
      <c r="L644" s="56">
        <v>100</v>
      </c>
      <c r="M644" s="110">
        <f t="shared" si="103"/>
        <v>94.81481481481481</v>
      </c>
      <c r="N644" s="111">
        <v>52.38095238095239</v>
      </c>
      <c r="O644" s="52">
        <v>97.59</v>
      </c>
      <c r="P644" s="57">
        <v>99.24382716049382</v>
      </c>
      <c r="Q644" s="58" t="s">
        <v>1</v>
      </c>
      <c r="R644" s="106">
        <f t="shared" si="104"/>
        <v>83.01967343474428</v>
      </c>
      <c r="S644" s="109">
        <v>96.25</v>
      </c>
      <c r="T644" s="52">
        <v>60.53273115773116</v>
      </c>
      <c r="U644" s="52">
        <v>100</v>
      </c>
      <c r="V644" s="52">
        <v>0</v>
      </c>
      <c r="W644" s="52">
        <v>15</v>
      </c>
      <c r="X644" s="110">
        <f t="shared" si="109"/>
        <v>66.0706827894328</v>
      </c>
      <c r="Y644" s="112">
        <f t="shared" si="105"/>
        <v>81.84224732506999</v>
      </c>
      <c r="Z644" s="46">
        <v>17.03448275862069</v>
      </c>
      <c r="AA644" s="46">
        <v>22.222222222222225</v>
      </c>
      <c r="AB644" s="46">
        <v>0</v>
      </c>
      <c r="AC644" s="46">
        <v>49.6</v>
      </c>
      <c r="AD644" s="46">
        <v>98.73417721518987</v>
      </c>
      <c r="AE644" s="106">
        <f t="shared" si="106"/>
        <v>36.237945584169935</v>
      </c>
      <c r="AF644" s="69">
        <v>73.68421052631578</v>
      </c>
      <c r="AG644" s="69">
        <v>56.25</v>
      </c>
      <c r="AH644" s="69">
        <v>23.52941176470588</v>
      </c>
      <c r="AI644" s="69">
        <v>36.44859813084112</v>
      </c>
      <c r="AJ644" s="113">
        <v>47.4780551054657</v>
      </c>
      <c r="AK644" s="114">
        <v>55.00000000000001</v>
      </c>
      <c r="AL644" s="106">
        <f t="shared" si="107"/>
        <v>55.00000000000001</v>
      </c>
      <c r="AM644" s="115">
        <v>42.98771900634815</v>
      </c>
      <c r="AN644" s="116">
        <f t="shared" si="108"/>
        <v>66.750305177991</v>
      </c>
    </row>
    <row r="645" spans="1:40" ht="15">
      <c r="A645" s="15">
        <v>44078</v>
      </c>
      <c r="B645" s="16" t="s">
        <v>38</v>
      </c>
      <c r="C645" s="16" t="s">
        <v>752</v>
      </c>
      <c r="D645" s="17">
        <v>6</v>
      </c>
      <c r="E645" s="105">
        <v>68.50410801000638</v>
      </c>
      <c r="F645" s="45">
        <v>92.46896621896623</v>
      </c>
      <c r="G645" s="106">
        <f t="shared" si="100"/>
        <v>76.49239407965965</v>
      </c>
      <c r="H645" s="87">
        <v>7.168</v>
      </c>
      <c r="I645" s="107">
        <f t="shared" si="101"/>
        <v>7.168</v>
      </c>
      <c r="J645" s="108">
        <f t="shared" si="102"/>
        <v>48.762636447795785</v>
      </c>
      <c r="K645" s="109">
        <v>89.58333333333334</v>
      </c>
      <c r="L645" s="56">
        <v>100</v>
      </c>
      <c r="M645" s="110">
        <f t="shared" si="103"/>
        <v>91.89814814814815</v>
      </c>
      <c r="N645" s="111">
        <v>77.93650793650794</v>
      </c>
      <c r="O645" s="52">
        <v>98.4</v>
      </c>
      <c r="P645" s="57">
        <v>99.40780619111709</v>
      </c>
      <c r="Q645" s="58" t="s">
        <v>1</v>
      </c>
      <c r="R645" s="106">
        <f t="shared" si="104"/>
        <v>91.85732464376508</v>
      </c>
      <c r="S645" s="109">
        <v>91.25</v>
      </c>
      <c r="T645" s="52">
        <v>76.24430969706837</v>
      </c>
      <c r="U645" s="52">
        <v>100</v>
      </c>
      <c r="V645" s="52">
        <v>0</v>
      </c>
      <c r="W645" s="52">
        <v>0</v>
      </c>
      <c r="X645" s="110">
        <f t="shared" si="109"/>
        <v>66.8735774242671</v>
      </c>
      <c r="Y645" s="112">
        <f t="shared" si="105"/>
        <v>83.87722199510364</v>
      </c>
      <c r="Z645" s="46">
        <v>5.7701149425287355</v>
      </c>
      <c r="AA645" s="46">
        <v>50.69444444444445</v>
      </c>
      <c r="AB645" s="46">
        <v>40</v>
      </c>
      <c r="AC645" s="46">
        <v>60</v>
      </c>
      <c r="AD645" s="46">
        <v>15.555555555555555</v>
      </c>
      <c r="AE645" s="106">
        <f t="shared" si="106"/>
        <v>32.61440373563218</v>
      </c>
      <c r="AF645" s="69">
        <v>84.21052631578947</v>
      </c>
      <c r="AG645" s="69">
        <v>81.25</v>
      </c>
      <c r="AH645" s="69">
        <v>76.47058823529412</v>
      </c>
      <c r="AI645" s="69">
        <v>47.66355140186916</v>
      </c>
      <c r="AJ645" s="113">
        <v>72.39866648823819</v>
      </c>
      <c r="AK645" s="114">
        <v>41.66666666666667</v>
      </c>
      <c r="AL645" s="106">
        <f t="shared" si="107"/>
        <v>41.66666666666667</v>
      </c>
      <c r="AM645" s="115">
        <v>45.03399305586735</v>
      </c>
      <c r="AN645" s="116">
        <f t="shared" si="108"/>
        <v>65.20133620387118</v>
      </c>
    </row>
    <row r="646" spans="1:40" ht="15">
      <c r="A646" s="15">
        <v>44090</v>
      </c>
      <c r="B646" s="16" t="s">
        <v>38</v>
      </c>
      <c r="C646" s="16" t="s">
        <v>753</v>
      </c>
      <c r="D646" s="17">
        <v>6</v>
      </c>
      <c r="E646" s="105">
        <v>74.2766451750717</v>
      </c>
      <c r="F646" s="45">
        <v>84.55280830280829</v>
      </c>
      <c r="G646" s="106">
        <f t="shared" si="100"/>
        <v>77.70203288431723</v>
      </c>
      <c r="H646" s="87">
        <v>23.692</v>
      </c>
      <c r="I646" s="107">
        <f t="shared" si="101"/>
        <v>23.692</v>
      </c>
      <c r="J646" s="108">
        <f t="shared" si="102"/>
        <v>56.09801973059034</v>
      </c>
      <c r="K646" s="109">
        <v>52.94117647058824</v>
      </c>
      <c r="L646" s="56">
        <v>100</v>
      </c>
      <c r="M646" s="110">
        <f t="shared" si="103"/>
        <v>63.39869281045752</v>
      </c>
      <c r="N646" s="111">
        <v>100</v>
      </c>
      <c r="O646" s="52">
        <v>97.59</v>
      </c>
      <c r="P646" s="57">
        <v>99.90987511265611</v>
      </c>
      <c r="Q646" s="58" t="s">
        <v>1</v>
      </c>
      <c r="R646" s="106">
        <f t="shared" si="104"/>
        <v>99.10464589690358</v>
      </c>
      <c r="S646" s="109">
        <v>85.83333333333334</v>
      </c>
      <c r="T646" s="52">
        <v>51.80433455433456</v>
      </c>
      <c r="U646" s="52">
        <v>16.666666666666668</v>
      </c>
      <c r="V646" s="52">
        <v>0</v>
      </c>
      <c r="W646" s="52">
        <v>0</v>
      </c>
      <c r="X646" s="110">
        <f t="shared" si="109"/>
        <v>38.57608363858364</v>
      </c>
      <c r="Y646" s="112">
        <f t="shared" si="105"/>
        <v>66.88136286312061</v>
      </c>
      <c r="Z646" s="46">
        <v>6.574712643678161</v>
      </c>
      <c r="AA646" s="46">
        <v>55.555555555555564</v>
      </c>
      <c r="AB646" s="46">
        <v>0</v>
      </c>
      <c r="AC646" s="46">
        <v>0</v>
      </c>
      <c r="AD646" s="46">
        <v>5.555555555555555</v>
      </c>
      <c r="AE646" s="106">
        <f t="shared" si="106"/>
        <v>13.102011494252874</v>
      </c>
      <c r="AF646" s="69">
        <v>0</v>
      </c>
      <c r="AG646" s="69">
        <v>6.25</v>
      </c>
      <c r="AH646" s="69">
        <v>5.88235294117647</v>
      </c>
      <c r="AI646" s="69">
        <v>0.9345794392523363</v>
      </c>
      <c r="AJ646" s="113">
        <v>3.266733095107202</v>
      </c>
      <c r="AK646" s="114">
        <v>0</v>
      </c>
      <c r="AL646" s="106">
        <f t="shared" si="107"/>
        <v>0</v>
      </c>
      <c r="AM646" s="115">
        <v>7.858868288963453</v>
      </c>
      <c r="AN646" s="116">
        <f t="shared" si="108"/>
        <v>47.01794586436741</v>
      </c>
    </row>
    <row r="647" spans="1:40" ht="15">
      <c r="A647" s="15">
        <v>44098</v>
      </c>
      <c r="B647" s="16" t="s">
        <v>38</v>
      </c>
      <c r="C647" s="16" t="s">
        <v>754</v>
      </c>
      <c r="D647" s="17">
        <v>6</v>
      </c>
      <c r="E647" s="105">
        <v>46.23816836521011</v>
      </c>
      <c r="F647" s="45">
        <v>93.05860805860804</v>
      </c>
      <c r="G647" s="106">
        <f t="shared" si="100"/>
        <v>61.84498159634275</v>
      </c>
      <c r="H647" s="87">
        <v>0</v>
      </c>
      <c r="I647" s="107">
        <f t="shared" si="101"/>
        <v>0</v>
      </c>
      <c r="J647" s="108">
        <f t="shared" si="102"/>
        <v>37.10698895780565</v>
      </c>
      <c r="K647" s="109">
        <v>53.90625</v>
      </c>
      <c r="L647" s="56">
        <v>100</v>
      </c>
      <c r="M647" s="110">
        <f t="shared" si="103"/>
        <v>64.14930555555556</v>
      </c>
      <c r="N647" s="111">
        <v>97.77777777777777</v>
      </c>
      <c r="O647" s="52">
        <v>96.35000000000001</v>
      </c>
      <c r="P647" s="57">
        <v>98.61804222648752</v>
      </c>
      <c r="Q647" s="58">
        <v>100</v>
      </c>
      <c r="R647" s="106">
        <f t="shared" si="104"/>
        <v>98.18645500106632</v>
      </c>
      <c r="S647" s="109">
        <v>67.91666666666667</v>
      </c>
      <c r="T647" s="52">
        <v>89.54166666666669</v>
      </c>
      <c r="U647" s="52">
        <v>96.29628333333334</v>
      </c>
      <c r="V647" s="52">
        <v>0</v>
      </c>
      <c r="W647" s="52">
        <v>0</v>
      </c>
      <c r="X647" s="110">
        <f t="shared" si="109"/>
        <v>63.43865416666668</v>
      </c>
      <c r="Y647" s="112">
        <f t="shared" si="105"/>
        <v>74.81378493367455</v>
      </c>
      <c r="Z647" s="46">
        <v>4.06896551724138</v>
      </c>
      <c r="AA647" s="46">
        <v>44.44444444444445</v>
      </c>
      <c r="AB647" s="46">
        <v>0</v>
      </c>
      <c r="AC647" s="46">
        <v>33.6</v>
      </c>
      <c r="AD647" s="46">
        <v>23.91304347826087</v>
      </c>
      <c r="AE647" s="106">
        <f t="shared" si="106"/>
        <v>20.134270364817592</v>
      </c>
      <c r="AF647" s="69">
        <v>52.63157894736842</v>
      </c>
      <c r="AG647" s="69">
        <v>75</v>
      </c>
      <c r="AH647" s="69">
        <v>58.82352941176471</v>
      </c>
      <c r="AI647" s="69">
        <v>42.05607476635514</v>
      </c>
      <c r="AJ647" s="113">
        <v>57.12779578137207</v>
      </c>
      <c r="AK647" s="114">
        <v>45</v>
      </c>
      <c r="AL647" s="106">
        <f t="shared" si="107"/>
        <v>45</v>
      </c>
      <c r="AM647" s="115">
        <v>34.97235640293527</v>
      </c>
      <c r="AN647" s="116">
        <f t="shared" si="108"/>
        <v>55.31999717927899</v>
      </c>
    </row>
    <row r="648" spans="1:40" ht="15">
      <c r="A648" s="15">
        <v>44110</v>
      </c>
      <c r="B648" s="16" t="s">
        <v>38</v>
      </c>
      <c r="C648" s="16" t="s">
        <v>755</v>
      </c>
      <c r="D648" s="17">
        <v>6</v>
      </c>
      <c r="E648" s="105">
        <v>57.58874263884023</v>
      </c>
      <c r="F648" s="45">
        <v>77.82509157509158</v>
      </c>
      <c r="G648" s="106">
        <f t="shared" si="100"/>
        <v>64.33419228425734</v>
      </c>
      <c r="H648" s="87">
        <v>48.14999999999999</v>
      </c>
      <c r="I648" s="107">
        <f t="shared" si="101"/>
        <v>48.14999999999999</v>
      </c>
      <c r="J648" s="108">
        <f t="shared" si="102"/>
        <v>57.8605153705544</v>
      </c>
      <c r="K648" s="109">
        <v>93.20987654320987</v>
      </c>
      <c r="L648" s="56">
        <v>100</v>
      </c>
      <c r="M648" s="110">
        <f t="shared" si="103"/>
        <v>94.71879286694102</v>
      </c>
      <c r="N648" s="111">
        <v>78.13664596273291</v>
      </c>
      <c r="O648" s="52">
        <v>99.57</v>
      </c>
      <c r="P648" s="57">
        <v>97.29299363057325</v>
      </c>
      <c r="Q648" s="58" t="s">
        <v>1</v>
      </c>
      <c r="R648" s="106">
        <f t="shared" si="104"/>
        <v>91.60925493952011</v>
      </c>
      <c r="S648" s="109">
        <v>89.16666666666666</v>
      </c>
      <c r="T648" s="52">
        <v>48.43171296296296</v>
      </c>
      <c r="U648" s="52">
        <v>100</v>
      </c>
      <c r="V648" s="52">
        <v>0</v>
      </c>
      <c r="W648" s="52">
        <v>25</v>
      </c>
      <c r="X648" s="110">
        <f t="shared" si="109"/>
        <v>62.524594907407405</v>
      </c>
      <c r="Y648" s="112">
        <f t="shared" si="105"/>
        <v>83.42159738311557</v>
      </c>
      <c r="Z648" s="46">
        <v>95.21839080459772</v>
      </c>
      <c r="AA648" s="46">
        <v>62.50000000000001</v>
      </c>
      <c r="AB648" s="46">
        <v>0</v>
      </c>
      <c r="AC648" s="46">
        <v>59.199999999999996</v>
      </c>
      <c r="AD648" s="46">
        <v>22.22222222222222</v>
      </c>
      <c r="AE648" s="106">
        <f t="shared" si="106"/>
        <v>50.7900143678161</v>
      </c>
      <c r="AF648" s="69">
        <v>78.94736842105263</v>
      </c>
      <c r="AG648" s="69">
        <v>81.25</v>
      </c>
      <c r="AH648" s="69">
        <v>82.35294117647058</v>
      </c>
      <c r="AI648" s="69">
        <v>51.4018691588785</v>
      </c>
      <c r="AJ648" s="113">
        <v>73.48804468910043</v>
      </c>
      <c r="AK648" s="114">
        <v>36.666666666666664</v>
      </c>
      <c r="AL648" s="106">
        <f t="shared" si="107"/>
        <v>36.666666666666664</v>
      </c>
      <c r="AM648" s="115">
        <v>54.018152913262035</v>
      </c>
      <c r="AN648" s="116">
        <f t="shared" si="108"/>
        <v>69.48834763964729</v>
      </c>
    </row>
    <row r="649" spans="1:40" ht="15">
      <c r="A649" s="15">
        <v>44279</v>
      </c>
      <c r="B649" s="16" t="s">
        <v>38</v>
      </c>
      <c r="C649" s="16" t="s">
        <v>756</v>
      </c>
      <c r="D649" s="17">
        <v>6</v>
      </c>
      <c r="E649" s="105">
        <v>39.5178961993844</v>
      </c>
      <c r="F649" s="45">
        <v>52.012617012617014</v>
      </c>
      <c r="G649" s="106">
        <f t="shared" si="100"/>
        <v>43.6828031371286</v>
      </c>
      <c r="H649" s="87">
        <v>38.96399999999999</v>
      </c>
      <c r="I649" s="107">
        <f t="shared" si="101"/>
        <v>38.96399999999999</v>
      </c>
      <c r="J649" s="108">
        <f t="shared" si="102"/>
        <v>41.79528188227716</v>
      </c>
      <c r="K649" s="109">
        <v>70.94017094017093</v>
      </c>
      <c r="L649" s="56">
        <v>100</v>
      </c>
      <c r="M649" s="110">
        <f t="shared" si="103"/>
        <v>77.39791073124405</v>
      </c>
      <c r="N649" s="111">
        <v>89.36507936507937</v>
      </c>
      <c r="O649" s="52">
        <v>98.6</v>
      </c>
      <c r="P649" s="57">
        <v>99.6328029375765</v>
      </c>
      <c r="Q649" s="58" t="s">
        <v>1</v>
      </c>
      <c r="R649" s="106">
        <f t="shared" si="104"/>
        <v>95.80604454207224</v>
      </c>
      <c r="S649" s="109">
        <v>82.91666666666666</v>
      </c>
      <c r="T649" s="52">
        <v>82.25115740740739</v>
      </c>
      <c r="U649" s="52">
        <v>0</v>
      </c>
      <c r="V649" s="52">
        <v>0</v>
      </c>
      <c r="W649" s="52">
        <v>0</v>
      </c>
      <c r="X649" s="110">
        <f t="shared" si="109"/>
        <v>41.29195601851851</v>
      </c>
      <c r="Y649" s="112">
        <f t="shared" si="105"/>
        <v>71.73460804263689</v>
      </c>
      <c r="Z649" s="46">
        <v>96.89655172413792</v>
      </c>
      <c r="AA649" s="46">
        <v>97.22222222222223</v>
      </c>
      <c r="AB649" s="46">
        <v>0</v>
      </c>
      <c r="AC649" s="46">
        <v>0</v>
      </c>
      <c r="AD649" s="46">
        <v>5.555555555555555</v>
      </c>
      <c r="AE649" s="106">
        <f t="shared" si="106"/>
        <v>43.49497126436781</v>
      </c>
      <c r="AF649" s="69">
        <v>0</v>
      </c>
      <c r="AG649" s="69">
        <v>6.25</v>
      </c>
      <c r="AH649" s="69">
        <v>5.88235294117647</v>
      </c>
      <c r="AI649" s="69">
        <v>0.9345794392523363</v>
      </c>
      <c r="AJ649" s="113">
        <v>3.266733095107202</v>
      </c>
      <c r="AK649" s="114">
        <v>0</v>
      </c>
      <c r="AL649" s="106">
        <f t="shared" si="107"/>
        <v>0</v>
      </c>
      <c r="AM649" s="115">
        <v>24.068446833024755</v>
      </c>
      <c r="AN649" s="116">
        <f t="shared" si="108"/>
        <v>51.44689444768131</v>
      </c>
    </row>
    <row r="650" spans="1:40" ht="15">
      <c r="A650" s="15">
        <v>44378</v>
      </c>
      <c r="B650" s="16" t="s">
        <v>38</v>
      </c>
      <c r="C650" s="16" t="s">
        <v>757</v>
      </c>
      <c r="D650" s="17">
        <v>6</v>
      </c>
      <c r="E650" s="105">
        <v>34.83627171376719</v>
      </c>
      <c r="F650" s="45">
        <v>92.97822547822548</v>
      </c>
      <c r="G650" s="106">
        <f t="shared" si="100"/>
        <v>54.216922968586616</v>
      </c>
      <c r="H650" s="87">
        <v>54.964</v>
      </c>
      <c r="I650" s="107">
        <f t="shared" si="101"/>
        <v>54.964</v>
      </c>
      <c r="J650" s="108">
        <f t="shared" si="102"/>
        <v>54.51575378115197</v>
      </c>
      <c r="K650" s="109">
        <v>86.07594936708861</v>
      </c>
      <c r="L650" s="56">
        <v>100</v>
      </c>
      <c r="M650" s="110">
        <f t="shared" si="103"/>
        <v>89.17018284106891</v>
      </c>
      <c r="N650" s="111">
        <v>70</v>
      </c>
      <c r="O650" s="52">
        <v>98.85</v>
      </c>
      <c r="P650" s="57">
        <v>97.1950591868245</v>
      </c>
      <c r="Q650" s="58" t="s">
        <v>1</v>
      </c>
      <c r="R650" s="106">
        <f t="shared" si="104"/>
        <v>88.6262603416109</v>
      </c>
      <c r="S650" s="109">
        <v>96.94444444444444</v>
      </c>
      <c r="T650" s="52">
        <v>93.98970712022182</v>
      </c>
      <c r="U650" s="52">
        <v>94.44443333333334</v>
      </c>
      <c r="V650" s="52">
        <v>0</v>
      </c>
      <c r="W650" s="52">
        <v>0</v>
      </c>
      <c r="X650" s="110">
        <f t="shared" si="109"/>
        <v>71.3446462244999</v>
      </c>
      <c r="Y650" s="112">
        <f t="shared" si="105"/>
        <v>83.29195592394026</v>
      </c>
      <c r="Z650" s="46">
        <v>59.2183908045977</v>
      </c>
      <c r="AA650" s="46">
        <v>33.333333333333336</v>
      </c>
      <c r="AB650" s="46">
        <v>80</v>
      </c>
      <c r="AC650" s="46">
        <v>72</v>
      </c>
      <c r="AD650" s="46">
        <v>43.82022471910113</v>
      </c>
      <c r="AE650" s="106">
        <f t="shared" si="106"/>
        <v>57.77088983598089</v>
      </c>
      <c r="AF650" s="69">
        <v>68.42105263157895</v>
      </c>
      <c r="AG650" s="69">
        <v>81.25</v>
      </c>
      <c r="AH650" s="69">
        <v>76.47058823529412</v>
      </c>
      <c r="AI650" s="69">
        <v>64.48598130841121</v>
      </c>
      <c r="AJ650" s="113">
        <v>72.65690554382107</v>
      </c>
      <c r="AK650" s="114">
        <v>36.666666666666664</v>
      </c>
      <c r="AL650" s="106">
        <f t="shared" si="107"/>
        <v>36.666666666666664</v>
      </c>
      <c r="AM650" s="115">
        <v>57.51964939087542</v>
      </c>
      <c r="AN650" s="116">
        <f t="shared" si="108"/>
        <v>69.80502353546315</v>
      </c>
    </row>
    <row r="651" spans="1:40" ht="15">
      <c r="A651" s="15">
        <v>44420</v>
      </c>
      <c r="B651" s="16" t="s">
        <v>38</v>
      </c>
      <c r="C651" s="16" t="s">
        <v>758</v>
      </c>
      <c r="D651" s="17">
        <v>6</v>
      </c>
      <c r="E651" s="105">
        <v>64.16398959337185</v>
      </c>
      <c r="F651" s="45">
        <v>0</v>
      </c>
      <c r="G651" s="106">
        <f t="shared" si="100"/>
        <v>42.7759930622479</v>
      </c>
      <c r="H651" s="87">
        <v>7.672</v>
      </c>
      <c r="I651" s="107">
        <f t="shared" si="101"/>
        <v>7.672</v>
      </c>
      <c r="J651" s="108">
        <f t="shared" si="102"/>
        <v>28.73439583734874</v>
      </c>
      <c r="K651" s="109">
        <v>20.125786163522008</v>
      </c>
      <c r="L651" s="56">
        <v>100</v>
      </c>
      <c r="M651" s="110">
        <f t="shared" si="103"/>
        <v>37.87561146051712</v>
      </c>
      <c r="N651" s="111">
        <v>97.77777777777777</v>
      </c>
      <c r="O651" s="52">
        <v>99.6</v>
      </c>
      <c r="P651" s="57">
        <v>98.97058823529412</v>
      </c>
      <c r="Q651" s="58" t="s">
        <v>1</v>
      </c>
      <c r="R651" s="106">
        <f t="shared" si="104"/>
        <v>98.72104942810458</v>
      </c>
      <c r="S651" s="109">
        <v>95</v>
      </c>
      <c r="T651" s="52">
        <v>75.34722222222221</v>
      </c>
      <c r="U651" s="52">
        <v>97.22221666666667</v>
      </c>
      <c r="V651" s="52">
        <v>0</v>
      </c>
      <c r="W651" s="52">
        <v>0</v>
      </c>
      <c r="X651" s="110">
        <f t="shared" si="109"/>
        <v>66.89235972222222</v>
      </c>
      <c r="Y651" s="112">
        <f t="shared" si="105"/>
        <v>66.63151105389073</v>
      </c>
      <c r="Z651" s="46">
        <v>94.48275862068965</v>
      </c>
      <c r="AA651" s="46">
        <v>86.1111111111111</v>
      </c>
      <c r="AB651" s="46">
        <v>80</v>
      </c>
      <c r="AC651" s="46">
        <v>86.4</v>
      </c>
      <c r="AD651" s="46">
        <v>6.666666666666667</v>
      </c>
      <c r="AE651" s="106">
        <f t="shared" si="106"/>
        <v>72.21652298850574</v>
      </c>
      <c r="AF651" s="69">
        <v>63.1578947368421</v>
      </c>
      <c r="AG651" s="69">
        <v>75</v>
      </c>
      <c r="AH651" s="69">
        <v>70.58823529411765</v>
      </c>
      <c r="AI651" s="69">
        <v>48.598130841121495</v>
      </c>
      <c r="AJ651" s="113">
        <v>64.33606521802031</v>
      </c>
      <c r="AK651" s="114">
        <v>50</v>
      </c>
      <c r="AL651" s="106">
        <f t="shared" si="107"/>
        <v>50</v>
      </c>
      <c r="AM651" s="115">
        <v>65.67176298534181</v>
      </c>
      <c r="AN651" s="116">
        <f t="shared" si="108"/>
        <v>58.76416359001766</v>
      </c>
    </row>
    <row r="652" spans="1:40" ht="15">
      <c r="A652" s="15">
        <v>44430</v>
      </c>
      <c r="B652" s="16" t="s">
        <v>38</v>
      </c>
      <c r="C652" s="16" t="s">
        <v>759</v>
      </c>
      <c r="D652" s="17">
        <v>4</v>
      </c>
      <c r="E652" s="105">
        <v>59.46398038035884</v>
      </c>
      <c r="F652" s="45">
        <v>85.04324379324379</v>
      </c>
      <c r="G652" s="106">
        <f t="shared" si="100"/>
        <v>67.99040151798715</v>
      </c>
      <c r="H652" s="87">
        <v>36.129999999999995</v>
      </c>
      <c r="I652" s="107">
        <f t="shared" si="101"/>
        <v>36.129999999999995</v>
      </c>
      <c r="J652" s="108">
        <f t="shared" si="102"/>
        <v>55.24624091079229</v>
      </c>
      <c r="K652" s="109">
        <v>91.6923076923077</v>
      </c>
      <c r="L652" s="56">
        <v>100</v>
      </c>
      <c r="M652" s="110">
        <f t="shared" si="103"/>
        <v>93.53846153846155</v>
      </c>
      <c r="N652" s="111">
        <v>98.88888888888889</v>
      </c>
      <c r="O652" s="52">
        <v>98.30000000000001</v>
      </c>
      <c r="P652" s="57">
        <v>98.41990914477583</v>
      </c>
      <c r="Q652" s="58" t="s">
        <v>1</v>
      </c>
      <c r="R652" s="106">
        <f t="shared" si="104"/>
        <v>98.47468084496457</v>
      </c>
      <c r="S652" s="109">
        <v>88.05555555555556</v>
      </c>
      <c r="T652" s="52">
        <v>81.03861416361417</v>
      </c>
      <c r="U652" s="52">
        <v>98.14813333333332</v>
      </c>
      <c r="V652" s="52">
        <v>0</v>
      </c>
      <c r="W652" s="52">
        <v>50</v>
      </c>
      <c r="X652" s="110">
        <f t="shared" si="109"/>
        <v>73.06057576312575</v>
      </c>
      <c r="Y652" s="112">
        <f t="shared" si="105"/>
        <v>88.56512826843506</v>
      </c>
      <c r="Z652" s="46">
        <v>59.241379310344826</v>
      </c>
      <c r="AA652" s="46">
        <v>22.222222222222225</v>
      </c>
      <c r="AB652" s="46">
        <v>100</v>
      </c>
      <c r="AC652" s="46">
        <v>82.39999999999999</v>
      </c>
      <c r="AD652" s="46">
        <v>63.114754098360656</v>
      </c>
      <c r="AE652" s="106">
        <f t="shared" si="106"/>
        <v>65.0110278876955</v>
      </c>
      <c r="AF652" s="69">
        <v>57.89473684210527</v>
      </c>
      <c r="AG652" s="69">
        <v>81.25</v>
      </c>
      <c r="AH652" s="69">
        <v>64.70588235294117</v>
      </c>
      <c r="AI652" s="69">
        <v>66.35514018691589</v>
      </c>
      <c r="AJ652" s="113">
        <v>67.55143984549058</v>
      </c>
      <c r="AK652" s="114">
        <v>56.666666666666664</v>
      </c>
      <c r="AL652" s="106">
        <f t="shared" si="107"/>
        <v>56.666666666666664</v>
      </c>
      <c r="AM652" s="115">
        <v>64.01959883223509</v>
      </c>
      <c r="AN652" s="116">
        <f t="shared" si="108"/>
        <v>74.53769196604651</v>
      </c>
    </row>
    <row r="653" spans="1:40" ht="15">
      <c r="A653" s="15">
        <v>44560</v>
      </c>
      <c r="B653" s="16" t="s">
        <v>38</v>
      </c>
      <c r="C653" s="16" t="s">
        <v>760</v>
      </c>
      <c r="D653" s="17">
        <v>4</v>
      </c>
      <c r="E653" s="105">
        <v>73.25559792454462</v>
      </c>
      <c r="F653" s="45">
        <v>81.94037444037443</v>
      </c>
      <c r="G653" s="106">
        <f t="shared" si="100"/>
        <v>76.15052342982122</v>
      </c>
      <c r="H653" s="87">
        <v>52.89</v>
      </c>
      <c r="I653" s="107">
        <f t="shared" si="101"/>
        <v>52.89</v>
      </c>
      <c r="J653" s="108">
        <f t="shared" si="102"/>
        <v>66.84631405789273</v>
      </c>
      <c r="K653" s="109">
        <v>71.24183006535948</v>
      </c>
      <c r="L653" s="56">
        <v>100</v>
      </c>
      <c r="M653" s="110">
        <f t="shared" si="103"/>
        <v>77.6325344952796</v>
      </c>
      <c r="N653" s="111">
        <v>52.38095238095239</v>
      </c>
      <c r="O653" s="52">
        <v>99.28999999999999</v>
      </c>
      <c r="P653" s="57">
        <v>99.8085701663967</v>
      </c>
      <c r="Q653" s="58" t="s">
        <v>1</v>
      </c>
      <c r="R653" s="106">
        <f t="shared" si="104"/>
        <v>83.77411594858566</v>
      </c>
      <c r="S653" s="109">
        <v>98.61111111111111</v>
      </c>
      <c r="T653" s="52">
        <v>73.98035230352303</v>
      </c>
      <c r="U653" s="52">
        <v>100</v>
      </c>
      <c r="V653" s="52">
        <v>0</v>
      </c>
      <c r="W653" s="52">
        <v>25</v>
      </c>
      <c r="X653" s="110">
        <f t="shared" si="109"/>
        <v>71.27286585365854</v>
      </c>
      <c r="Y653" s="112">
        <f t="shared" si="105"/>
        <v>77.5627465950188</v>
      </c>
      <c r="Z653" s="46">
        <v>10.114942528735632</v>
      </c>
      <c r="AA653" s="46">
        <v>33.333333333333336</v>
      </c>
      <c r="AB653" s="46">
        <v>80</v>
      </c>
      <c r="AC653" s="46">
        <v>65.60000000000001</v>
      </c>
      <c r="AD653" s="46">
        <v>21.875</v>
      </c>
      <c r="AE653" s="106">
        <f t="shared" si="106"/>
        <v>40.18029813218391</v>
      </c>
      <c r="AF653" s="69">
        <v>89.47368421052632</v>
      </c>
      <c r="AG653" s="69">
        <v>81.25</v>
      </c>
      <c r="AH653" s="69">
        <v>52.94117647058824</v>
      </c>
      <c r="AI653" s="69">
        <v>31.775700934579437</v>
      </c>
      <c r="AJ653" s="113">
        <v>63.860140403923495</v>
      </c>
      <c r="AK653" s="114">
        <v>43.333333333333336</v>
      </c>
      <c r="AL653" s="106">
        <f t="shared" si="107"/>
        <v>43.333333333333336</v>
      </c>
      <c r="AM653" s="115">
        <v>47.12552977821102</v>
      </c>
      <c r="AN653" s="116">
        <f t="shared" si="108"/>
        <v>66.28829504255124</v>
      </c>
    </row>
    <row r="654" spans="1:40" ht="15">
      <c r="A654" s="15">
        <v>44650</v>
      </c>
      <c r="B654" s="16" t="s">
        <v>38</v>
      </c>
      <c r="C654" s="16" t="s">
        <v>761</v>
      </c>
      <c r="D654" s="17">
        <v>6</v>
      </c>
      <c r="E654" s="105">
        <v>48.93767437461578</v>
      </c>
      <c r="F654" s="45">
        <v>72.56155881155881</v>
      </c>
      <c r="G654" s="106">
        <f t="shared" si="100"/>
        <v>56.81230252026346</v>
      </c>
      <c r="H654" s="87">
        <v>0</v>
      </c>
      <c r="I654" s="107">
        <f t="shared" si="101"/>
        <v>0</v>
      </c>
      <c r="J654" s="108">
        <f t="shared" si="102"/>
        <v>34.087381512158075</v>
      </c>
      <c r="K654" s="109">
        <v>95.28301886792453</v>
      </c>
      <c r="L654" s="56">
        <v>100</v>
      </c>
      <c r="M654" s="110">
        <f t="shared" si="103"/>
        <v>96.33123689727464</v>
      </c>
      <c r="N654" s="111">
        <v>84.12698412698413</v>
      </c>
      <c r="O654" s="52">
        <v>99.16000000000001</v>
      </c>
      <c r="P654" s="57">
        <v>99.20343137254902</v>
      </c>
      <c r="Q654" s="58" t="s">
        <v>1</v>
      </c>
      <c r="R654" s="106">
        <f t="shared" si="104"/>
        <v>94.104619663282</v>
      </c>
      <c r="S654" s="109">
        <v>93.05555555555554</v>
      </c>
      <c r="T654" s="52">
        <v>70.11111111111111</v>
      </c>
      <c r="U654" s="52">
        <v>83.33333333333333</v>
      </c>
      <c r="V654" s="52">
        <v>0</v>
      </c>
      <c r="W654" s="52">
        <v>15</v>
      </c>
      <c r="X654" s="110">
        <f t="shared" si="109"/>
        <v>63.5</v>
      </c>
      <c r="Y654" s="112">
        <f t="shared" si="105"/>
        <v>85.11272357526911</v>
      </c>
      <c r="Z654" s="46">
        <v>5.195402298850575</v>
      </c>
      <c r="AA654" s="46">
        <v>44.44444444444445</v>
      </c>
      <c r="AB654" s="46">
        <v>80</v>
      </c>
      <c r="AC654" s="46">
        <v>43.2</v>
      </c>
      <c r="AD654" s="46">
        <v>14.942528735632186</v>
      </c>
      <c r="AE654" s="106">
        <f t="shared" si="106"/>
        <v>35.533908045977014</v>
      </c>
      <c r="AF654" s="69">
        <v>73.68421052631578</v>
      </c>
      <c r="AG654" s="69">
        <v>81.25</v>
      </c>
      <c r="AH654" s="69">
        <v>58.82352941176471</v>
      </c>
      <c r="AI654" s="69">
        <v>42.05607476635514</v>
      </c>
      <c r="AJ654" s="113">
        <v>63.95345367610891</v>
      </c>
      <c r="AK654" s="114">
        <v>26.666666666666668</v>
      </c>
      <c r="AL654" s="106">
        <f t="shared" si="107"/>
        <v>26.666666666666668</v>
      </c>
      <c r="AM654" s="115">
        <v>41.33900527148345</v>
      </c>
      <c r="AN654" s="116">
        <f t="shared" si="108"/>
        <v>61.77553967151121</v>
      </c>
    </row>
    <row r="655" spans="1:40" ht="15">
      <c r="A655" s="15">
        <v>44847</v>
      </c>
      <c r="B655" s="16" t="s">
        <v>38</v>
      </c>
      <c r="C655" s="16" t="s">
        <v>762</v>
      </c>
      <c r="D655" s="17">
        <v>4</v>
      </c>
      <c r="E655" s="105">
        <v>65.6566708009539</v>
      </c>
      <c r="F655" s="45">
        <v>70.26098901098902</v>
      </c>
      <c r="G655" s="106">
        <f t="shared" si="100"/>
        <v>67.19144353763227</v>
      </c>
      <c r="H655" s="87">
        <v>6.59</v>
      </c>
      <c r="I655" s="107">
        <f t="shared" si="101"/>
        <v>6.59</v>
      </c>
      <c r="J655" s="108">
        <f t="shared" si="102"/>
        <v>42.95086612257936</v>
      </c>
      <c r="K655" s="109">
        <v>90.64935064935065</v>
      </c>
      <c r="L655" s="56">
        <v>100</v>
      </c>
      <c r="M655" s="110">
        <f t="shared" si="103"/>
        <v>92.72727272727272</v>
      </c>
      <c r="N655" s="111">
        <v>100</v>
      </c>
      <c r="O655" s="52">
        <v>98.62</v>
      </c>
      <c r="P655" s="57">
        <v>89.87868818751927</v>
      </c>
      <c r="Q655" s="58" t="s">
        <v>1</v>
      </c>
      <c r="R655" s="106">
        <f t="shared" si="104"/>
        <v>96.10612550246736</v>
      </c>
      <c r="S655" s="109">
        <v>94.72222222222223</v>
      </c>
      <c r="T655" s="52">
        <v>86.96290836442995</v>
      </c>
      <c r="U655" s="52">
        <v>97.22221666666667</v>
      </c>
      <c r="V655" s="52">
        <v>0</v>
      </c>
      <c r="W655" s="52">
        <v>15</v>
      </c>
      <c r="X655" s="110">
        <f t="shared" si="109"/>
        <v>71.60183681332971</v>
      </c>
      <c r="Y655" s="112">
        <f t="shared" si="105"/>
        <v>87.04836612287325</v>
      </c>
      <c r="Z655" s="46">
        <v>9.35632183908046</v>
      </c>
      <c r="AA655" s="46">
        <v>30.555555555555557</v>
      </c>
      <c r="AB655" s="46">
        <v>0</v>
      </c>
      <c r="AC655" s="46">
        <v>43.2</v>
      </c>
      <c r="AD655" s="46">
        <v>4.878048780487805</v>
      </c>
      <c r="AE655" s="106">
        <f t="shared" si="106"/>
        <v>17.082881272778245</v>
      </c>
      <c r="AF655" s="69">
        <v>52.63157894736842</v>
      </c>
      <c r="AG655" s="69">
        <v>75</v>
      </c>
      <c r="AH655" s="69">
        <v>64.70588235294117</v>
      </c>
      <c r="AI655" s="69">
        <v>32.71028037383177</v>
      </c>
      <c r="AJ655" s="113">
        <v>56.261935418535344</v>
      </c>
      <c r="AK655" s="114">
        <v>20</v>
      </c>
      <c r="AL655" s="106">
        <f t="shared" si="107"/>
        <v>20</v>
      </c>
      <c r="AM655" s="115">
        <v>28.114052790424488</v>
      </c>
      <c r="AN655" s="116">
        <f t="shared" si="108"/>
        <v>60.54857212307984</v>
      </c>
    </row>
    <row r="656" spans="1:40" ht="15">
      <c r="A656" s="15">
        <v>44855</v>
      </c>
      <c r="B656" s="16" t="s">
        <v>38</v>
      </c>
      <c r="C656" s="16" t="s">
        <v>763</v>
      </c>
      <c r="D656" s="17">
        <v>6</v>
      </c>
      <c r="E656" s="105">
        <v>49.2391527514032</v>
      </c>
      <c r="F656" s="45">
        <v>78.38420838420838</v>
      </c>
      <c r="G656" s="106">
        <f t="shared" si="100"/>
        <v>58.954171295671586</v>
      </c>
      <c r="H656" s="87">
        <v>42.077999999999996</v>
      </c>
      <c r="I656" s="107">
        <f t="shared" si="101"/>
        <v>42.077999999999996</v>
      </c>
      <c r="J656" s="108">
        <f t="shared" si="102"/>
        <v>52.20370277740295</v>
      </c>
      <c r="K656" s="109">
        <v>65.3179190751445</v>
      </c>
      <c r="L656" s="56">
        <v>100</v>
      </c>
      <c r="M656" s="110">
        <f t="shared" si="103"/>
        <v>73.02504816955684</v>
      </c>
      <c r="N656" s="111">
        <v>77.77777777777779</v>
      </c>
      <c r="O656" s="52">
        <v>98.16</v>
      </c>
      <c r="P656" s="57">
        <v>99.4502748625687</v>
      </c>
      <c r="Q656" s="58">
        <v>100</v>
      </c>
      <c r="R656" s="106">
        <f t="shared" si="104"/>
        <v>93.84701316008662</v>
      </c>
      <c r="S656" s="109">
        <v>93.75</v>
      </c>
      <c r="T656" s="52">
        <v>92.59920634920636</v>
      </c>
      <c r="U656" s="52">
        <v>100</v>
      </c>
      <c r="V656" s="52">
        <v>0</v>
      </c>
      <c r="W656" s="52">
        <v>0</v>
      </c>
      <c r="X656" s="110">
        <f t="shared" si="109"/>
        <v>71.5873015873016</v>
      </c>
      <c r="Y656" s="112">
        <f t="shared" si="105"/>
        <v>79.2279980602047</v>
      </c>
      <c r="Z656" s="46">
        <v>63.37931034482759</v>
      </c>
      <c r="AA656" s="46">
        <v>100</v>
      </c>
      <c r="AB656" s="46">
        <v>80</v>
      </c>
      <c r="AC656" s="46">
        <v>62.4</v>
      </c>
      <c r="AD656" s="46">
        <v>46.15384615384615</v>
      </c>
      <c r="AE656" s="106">
        <f t="shared" si="106"/>
        <v>69.94867374005304</v>
      </c>
      <c r="AF656" s="69">
        <v>68.42105263157895</v>
      </c>
      <c r="AG656" s="69">
        <v>75</v>
      </c>
      <c r="AH656" s="69">
        <v>70.58823529411765</v>
      </c>
      <c r="AI656" s="69">
        <v>42.99065420560748</v>
      </c>
      <c r="AJ656" s="113">
        <v>64.24998553282602</v>
      </c>
      <c r="AK656" s="114">
        <v>46.666666666666664</v>
      </c>
      <c r="AL656" s="106">
        <f t="shared" si="107"/>
        <v>46.666666666666664</v>
      </c>
      <c r="AM656" s="115">
        <v>63.7726221367819</v>
      </c>
      <c r="AN656" s="116">
        <f t="shared" si="108"/>
        <v>69.1865262266175</v>
      </c>
    </row>
    <row r="657" spans="1:40" ht="15">
      <c r="A657" s="15">
        <v>44874</v>
      </c>
      <c r="B657" s="16" t="s">
        <v>38</v>
      </c>
      <c r="C657" s="16" t="s">
        <v>764</v>
      </c>
      <c r="D657" s="17">
        <v>6</v>
      </c>
      <c r="E657" s="105">
        <v>55.9651781974831</v>
      </c>
      <c r="F657" s="45">
        <v>82.7055352055352</v>
      </c>
      <c r="G657" s="106">
        <f t="shared" si="100"/>
        <v>64.87863053350046</v>
      </c>
      <c r="H657" s="87">
        <v>8.922</v>
      </c>
      <c r="I657" s="107">
        <f t="shared" si="101"/>
        <v>8.922</v>
      </c>
      <c r="J657" s="108">
        <f t="shared" si="102"/>
        <v>42.49597832010028</v>
      </c>
      <c r="K657" s="109">
        <v>96.875</v>
      </c>
      <c r="L657" s="56">
        <v>100</v>
      </c>
      <c r="M657" s="110">
        <f t="shared" si="103"/>
        <v>97.56944444444446</v>
      </c>
      <c r="N657" s="111">
        <v>97.77777777777777</v>
      </c>
      <c r="O657" s="52">
        <v>98.74000000000001</v>
      </c>
      <c r="P657" s="57">
        <v>99.29378531073446</v>
      </c>
      <c r="Q657" s="58" t="s">
        <v>1</v>
      </c>
      <c r="R657" s="106">
        <f t="shared" si="104"/>
        <v>98.54222695386065</v>
      </c>
      <c r="S657" s="109">
        <v>94.30555555555556</v>
      </c>
      <c r="T657" s="52">
        <v>80.65972222222223</v>
      </c>
      <c r="U657" s="52">
        <v>57.407399999999996</v>
      </c>
      <c r="V657" s="52">
        <v>0</v>
      </c>
      <c r="W657" s="52">
        <v>0</v>
      </c>
      <c r="X657" s="110">
        <f t="shared" si="109"/>
        <v>58.09316944444444</v>
      </c>
      <c r="Y657" s="112">
        <f t="shared" si="105"/>
        <v>85.24832684745763</v>
      </c>
      <c r="Z657" s="46">
        <v>60.13793103448276</v>
      </c>
      <c r="AA657" s="46">
        <v>33.333333333333336</v>
      </c>
      <c r="AB657" s="46">
        <v>0</v>
      </c>
      <c r="AC657" s="46">
        <v>0</v>
      </c>
      <c r="AD657" s="46">
        <v>6.666666666666667</v>
      </c>
      <c r="AE657" s="106">
        <f t="shared" si="106"/>
        <v>22.53448275862069</v>
      </c>
      <c r="AF657" s="69">
        <v>0</v>
      </c>
      <c r="AG657" s="69">
        <v>6.25</v>
      </c>
      <c r="AH657" s="69">
        <v>5.88235294117647</v>
      </c>
      <c r="AI657" s="69">
        <v>0.9345794392523363</v>
      </c>
      <c r="AJ657" s="113">
        <v>3.266733095107202</v>
      </c>
      <c r="AK657" s="114">
        <v>38.333333333333336</v>
      </c>
      <c r="AL657" s="106">
        <f t="shared" si="107"/>
        <v>38.333333333333336</v>
      </c>
      <c r="AM657" s="115">
        <v>20.556186296626286</v>
      </c>
      <c r="AN657" s="116">
        <f t="shared" si="108"/>
        <v>57.29021497673676</v>
      </c>
    </row>
    <row r="658" spans="1:40" ht="15">
      <c r="A658" s="15">
        <v>47001</v>
      </c>
      <c r="B658" s="16" t="s">
        <v>28</v>
      </c>
      <c r="C658" s="16" t="s">
        <v>765</v>
      </c>
      <c r="D658" s="17">
        <v>1</v>
      </c>
      <c r="E658" s="105">
        <v>33.38673108500695</v>
      </c>
      <c r="F658" s="45">
        <v>88.63909238909238</v>
      </c>
      <c r="G658" s="106">
        <f t="shared" si="100"/>
        <v>51.80418485303542</v>
      </c>
      <c r="H658" s="87">
        <v>0</v>
      </c>
      <c r="I658" s="107">
        <f t="shared" si="101"/>
        <v>0</v>
      </c>
      <c r="J658" s="108">
        <f t="shared" si="102"/>
        <v>31.082510911821252</v>
      </c>
      <c r="K658" s="109">
        <v>88.6267902274642</v>
      </c>
      <c r="L658" s="56">
        <v>100</v>
      </c>
      <c r="M658" s="110">
        <f t="shared" si="103"/>
        <v>91.15417017691661</v>
      </c>
      <c r="N658" s="111">
        <v>100</v>
      </c>
      <c r="O658" s="52">
        <v>99.13000000000001</v>
      </c>
      <c r="P658" s="57">
        <v>98.94630989856593</v>
      </c>
      <c r="Q658" s="58" t="s">
        <v>1</v>
      </c>
      <c r="R658" s="106">
        <f t="shared" si="104"/>
        <v>99.29667073495978</v>
      </c>
      <c r="S658" s="109">
        <v>99.16666666666667</v>
      </c>
      <c r="T658" s="52">
        <v>70.9375</v>
      </c>
      <c r="U658" s="52">
        <v>87.03701666666666</v>
      </c>
      <c r="V658" s="52">
        <v>0</v>
      </c>
      <c r="W658" s="52">
        <v>50</v>
      </c>
      <c r="X658" s="110">
        <f t="shared" si="109"/>
        <v>70.53529583333334</v>
      </c>
      <c r="Y658" s="112">
        <f t="shared" si="105"/>
        <v>87.16173056554376</v>
      </c>
      <c r="Z658" s="46">
        <v>55.90804597701149</v>
      </c>
      <c r="AA658" s="46">
        <v>0</v>
      </c>
      <c r="AB658" s="46">
        <v>60</v>
      </c>
      <c r="AC658" s="46">
        <v>82.39999999999999</v>
      </c>
      <c r="AD658" s="46">
        <v>42.64705882352941</v>
      </c>
      <c r="AE658" s="106">
        <f t="shared" si="106"/>
        <v>48.673335023664634</v>
      </c>
      <c r="AF658" s="69">
        <v>63.1578947368421</v>
      </c>
      <c r="AG658" s="69">
        <v>25</v>
      </c>
      <c r="AH658" s="69">
        <v>17.647058823529413</v>
      </c>
      <c r="AI658" s="69">
        <v>40.18691588785047</v>
      </c>
      <c r="AJ658" s="113">
        <v>36.4979673620555</v>
      </c>
      <c r="AK658" s="114">
        <v>41.66666666666667</v>
      </c>
      <c r="AL658" s="106">
        <f t="shared" si="107"/>
        <v>41.66666666666667</v>
      </c>
      <c r="AM658" s="115">
        <v>44.025236642502605</v>
      </c>
      <c r="AN658" s="116">
        <f t="shared" si="108"/>
        <v>63.004938457886915</v>
      </c>
    </row>
    <row r="659" spans="1:40" ht="15">
      <c r="A659" s="15">
        <v>47030</v>
      </c>
      <c r="B659" s="16" t="s">
        <v>28</v>
      </c>
      <c r="C659" s="16" t="s">
        <v>766</v>
      </c>
      <c r="D659" s="17">
        <v>6</v>
      </c>
      <c r="E659" s="105">
        <v>58.860098359105315</v>
      </c>
      <c r="F659" s="45">
        <v>86.28154253154253</v>
      </c>
      <c r="G659" s="106">
        <f t="shared" si="100"/>
        <v>68.00057974991772</v>
      </c>
      <c r="H659" s="87">
        <v>0</v>
      </c>
      <c r="I659" s="107">
        <f t="shared" si="101"/>
        <v>0</v>
      </c>
      <c r="J659" s="108">
        <f t="shared" si="102"/>
        <v>40.80034784995063</v>
      </c>
      <c r="K659" s="109">
        <v>79.6116504854369</v>
      </c>
      <c r="L659" s="56">
        <v>100</v>
      </c>
      <c r="M659" s="110">
        <f t="shared" si="103"/>
        <v>84.14239482200648</v>
      </c>
      <c r="N659" s="111">
        <v>81.90476190476191</v>
      </c>
      <c r="O659" s="52">
        <v>98.85</v>
      </c>
      <c r="P659" s="57">
        <v>94.15899175957344</v>
      </c>
      <c r="Q659" s="58" t="s">
        <v>1</v>
      </c>
      <c r="R659" s="106">
        <f t="shared" si="104"/>
        <v>91.58064418943171</v>
      </c>
      <c r="S659" s="109">
        <v>100</v>
      </c>
      <c r="T659" s="52">
        <v>66.71296296296296</v>
      </c>
      <c r="U659" s="52">
        <v>100</v>
      </c>
      <c r="V659" s="52">
        <v>0</v>
      </c>
      <c r="W659" s="52">
        <v>0</v>
      </c>
      <c r="X659" s="110">
        <f t="shared" si="109"/>
        <v>66.67824074074073</v>
      </c>
      <c r="Y659" s="112">
        <f t="shared" si="105"/>
        <v>80.93410531357752</v>
      </c>
      <c r="Z659" s="46">
        <v>89.93103448275862</v>
      </c>
      <c r="AA659" s="46">
        <v>33.333333333333336</v>
      </c>
      <c r="AB659" s="46">
        <v>60</v>
      </c>
      <c r="AC659" s="46">
        <v>82.39999999999999</v>
      </c>
      <c r="AD659" s="46">
        <v>40.44943820224719</v>
      </c>
      <c r="AE659" s="106">
        <f t="shared" si="106"/>
        <v>63.017028283611</v>
      </c>
      <c r="AF659" s="69">
        <v>84.21052631578947</v>
      </c>
      <c r="AG659" s="69">
        <v>81.25</v>
      </c>
      <c r="AH659" s="69">
        <v>70.58823529411765</v>
      </c>
      <c r="AI659" s="69">
        <v>75.70093457943925</v>
      </c>
      <c r="AJ659" s="113">
        <v>77.93742404733659</v>
      </c>
      <c r="AK659" s="114">
        <v>65</v>
      </c>
      <c r="AL659" s="106">
        <f t="shared" si="107"/>
        <v>65</v>
      </c>
      <c r="AM659" s="115">
        <v>67.39239483054895</v>
      </c>
      <c r="AN659" s="116">
        <f t="shared" si="108"/>
        <v>68.84484067594357</v>
      </c>
    </row>
    <row r="660" spans="1:40" ht="15">
      <c r="A660" s="15">
        <v>47053</v>
      </c>
      <c r="B660" s="16" t="s">
        <v>28</v>
      </c>
      <c r="C660" s="16" t="s">
        <v>767</v>
      </c>
      <c r="D660" s="17">
        <v>6</v>
      </c>
      <c r="E660" s="105">
        <v>46.27425509120883</v>
      </c>
      <c r="F660" s="45">
        <v>81.68345543345544</v>
      </c>
      <c r="G660" s="106">
        <f t="shared" si="100"/>
        <v>58.07732187195769</v>
      </c>
      <c r="H660" s="87">
        <v>11.660000000000002</v>
      </c>
      <c r="I660" s="107">
        <f t="shared" si="101"/>
        <v>11.660000000000002</v>
      </c>
      <c r="J660" s="108">
        <f t="shared" si="102"/>
        <v>39.510393123174616</v>
      </c>
      <c r="K660" s="109">
        <v>21.212121212121215</v>
      </c>
      <c r="L660" s="56">
        <v>100</v>
      </c>
      <c r="M660" s="110">
        <f t="shared" si="103"/>
        <v>38.72053872053873</v>
      </c>
      <c r="N660" s="111">
        <v>60</v>
      </c>
      <c r="O660" s="52">
        <v>98.82000000000001</v>
      </c>
      <c r="P660" s="57">
        <v>94.04201020808794</v>
      </c>
      <c r="Q660" s="58" t="s">
        <v>1</v>
      </c>
      <c r="R660" s="106">
        <f t="shared" si="104"/>
        <v>84.2346571505693</v>
      </c>
      <c r="S660" s="109">
        <v>99.30555555555554</v>
      </c>
      <c r="T660" s="52">
        <v>86.81481481481482</v>
      </c>
      <c r="U660" s="52">
        <v>0</v>
      </c>
      <c r="V660" s="52">
        <v>0</v>
      </c>
      <c r="W660" s="52">
        <v>0</v>
      </c>
      <c r="X660" s="110">
        <f t="shared" si="109"/>
        <v>46.530092592592595</v>
      </c>
      <c r="Y660" s="112">
        <f t="shared" si="105"/>
        <v>55.784113857205746</v>
      </c>
      <c r="Z660" s="46">
        <v>43.03448275862069</v>
      </c>
      <c r="AA660" s="46">
        <v>22.222222222222225</v>
      </c>
      <c r="AB660" s="46">
        <v>0</v>
      </c>
      <c r="AC660" s="46">
        <v>0</v>
      </c>
      <c r="AD660" s="46">
        <v>8.88888888888889</v>
      </c>
      <c r="AE660" s="106">
        <f t="shared" si="106"/>
        <v>16.591954022988507</v>
      </c>
      <c r="AF660" s="69">
        <v>0</v>
      </c>
      <c r="AG660" s="69">
        <v>6.25</v>
      </c>
      <c r="AH660" s="69">
        <v>5.88235294117647</v>
      </c>
      <c r="AI660" s="69">
        <v>0.9345794392523363</v>
      </c>
      <c r="AJ660" s="113">
        <v>3.266733095107202</v>
      </c>
      <c r="AK660" s="114">
        <v>0</v>
      </c>
      <c r="AL660" s="106">
        <f t="shared" si="107"/>
        <v>0</v>
      </c>
      <c r="AM660" s="115">
        <v>9.72017097095579</v>
      </c>
      <c r="AN660" s="116">
        <f t="shared" si="108"/>
        <v>38.71018684452453</v>
      </c>
    </row>
    <row r="661" spans="1:40" ht="15">
      <c r="A661" s="15">
        <v>47058</v>
      </c>
      <c r="B661" s="16" t="s">
        <v>28</v>
      </c>
      <c r="C661" s="16" t="s">
        <v>768</v>
      </c>
      <c r="D661" s="17">
        <v>6</v>
      </c>
      <c r="E661" s="105">
        <v>67.68756308467981</v>
      </c>
      <c r="F661" s="45">
        <v>0</v>
      </c>
      <c r="G661" s="106">
        <f t="shared" si="100"/>
        <v>45.1250420564532</v>
      </c>
      <c r="H661" s="87">
        <v>50.67999999999999</v>
      </c>
      <c r="I661" s="107">
        <f t="shared" si="101"/>
        <v>50.67999999999999</v>
      </c>
      <c r="J661" s="108">
        <f t="shared" si="102"/>
        <v>47.34702523387192</v>
      </c>
      <c r="K661" s="109">
        <v>56.06694560669456</v>
      </c>
      <c r="L661" s="56">
        <v>0</v>
      </c>
      <c r="M661" s="110">
        <f t="shared" si="103"/>
        <v>43.607624360762436</v>
      </c>
      <c r="N661" s="111">
        <v>77.80219780219781</v>
      </c>
      <c r="O661" s="52">
        <v>97.91</v>
      </c>
      <c r="P661" s="57">
        <v>98.21451345491646</v>
      </c>
      <c r="Q661" s="58" t="s">
        <v>1</v>
      </c>
      <c r="R661" s="106">
        <f t="shared" si="104"/>
        <v>91.25183568752618</v>
      </c>
      <c r="S661" s="109">
        <v>79.02777777777779</v>
      </c>
      <c r="T661" s="52">
        <v>77.86805555555556</v>
      </c>
      <c r="U661" s="52">
        <v>100</v>
      </c>
      <c r="V661" s="52">
        <v>0</v>
      </c>
      <c r="W661" s="52">
        <v>0</v>
      </c>
      <c r="X661" s="110">
        <f t="shared" si="109"/>
        <v>64.22395833333334</v>
      </c>
      <c r="Y661" s="112">
        <f t="shared" si="105"/>
        <v>65.45099885654952</v>
      </c>
      <c r="Z661" s="46">
        <v>47.90804597701149</v>
      </c>
      <c r="AA661" s="46">
        <v>50</v>
      </c>
      <c r="AB661" s="46">
        <v>0</v>
      </c>
      <c r="AC661" s="46">
        <v>65.60000000000001</v>
      </c>
      <c r="AD661" s="46">
        <v>5.555555555555555</v>
      </c>
      <c r="AE661" s="106">
        <f t="shared" si="106"/>
        <v>34.69367816091954</v>
      </c>
      <c r="AF661" s="69">
        <v>52.63157894736842</v>
      </c>
      <c r="AG661" s="69">
        <v>68.75</v>
      </c>
      <c r="AH661" s="69">
        <v>64.70588235294117</v>
      </c>
      <c r="AI661" s="69">
        <v>50.467289719626166</v>
      </c>
      <c r="AJ661" s="113">
        <v>59.13868775498394</v>
      </c>
      <c r="AK661" s="114">
        <v>30</v>
      </c>
      <c r="AL661" s="106">
        <f t="shared" si="107"/>
        <v>30</v>
      </c>
      <c r="AM661" s="115">
        <v>40.273611753819466</v>
      </c>
      <c r="AN661" s="116">
        <f t="shared" si="108"/>
        <v>54.27698800119498</v>
      </c>
    </row>
    <row r="662" spans="1:40" ht="15">
      <c r="A662" s="15">
        <v>47161</v>
      </c>
      <c r="B662" s="16" t="s">
        <v>28</v>
      </c>
      <c r="C662" s="16" t="s">
        <v>769</v>
      </c>
      <c r="D662" s="17">
        <v>6</v>
      </c>
      <c r="E662" s="105">
        <v>0</v>
      </c>
      <c r="F662" s="45">
        <v>99.07407407407408</v>
      </c>
      <c r="G662" s="106">
        <f t="shared" si="100"/>
        <v>33.02469135802469</v>
      </c>
      <c r="H662" s="87">
        <v>30.214000000000002</v>
      </c>
      <c r="I662" s="107">
        <f t="shared" si="101"/>
        <v>30.214000000000002</v>
      </c>
      <c r="J662" s="108">
        <f t="shared" si="102"/>
        <v>31.900414814814816</v>
      </c>
      <c r="K662" s="109">
        <v>41.81818181818182</v>
      </c>
      <c r="L662" s="56">
        <v>100</v>
      </c>
      <c r="M662" s="110">
        <f t="shared" si="103"/>
        <v>54.74747474747475</v>
      </c>
      <c r="N662" s="111">
        <v>91.21693121693123</v>
      </c>
      <c r="O662" s="52">
        <v>98.59</v>
      </c>
      <c r="P662" s="57">
        <v>99.8003992015968</v>
      </c>
      <c r="Q662" s="58" t="s">
        <v>1</v>
      </c>
      <c r="R662" s="106">
        <f t="shared" si="104"/>
        <v>96.47544194567215</v>
      </c>
      <c r="S662" s="109">
        <v>79.30555555555556</v>
      </c>
      <c r="T662" s="52">
        <v>88.26388888888889</v>
      </c>
      <c r="U662" s="52">
        <v>98.14813333333332</v>
      </c>
      <c r="V662" s="52">
        <v>0</v>
      </c>
      <c r="W662" s="52">
        <v>0</v>
      </c>
      <c r="X662" s="110">
        <f t="shared" si="109"/>
        <v>66.42939444444444</v>
      </c>
      <c r="Y662" s="112">
        <f t="shared" si="105"/>
        <v>71.8386385539282</v>
      </c>
      <c r="Z662" s="46">
        <v>13.86206896551724</v>
      </c>
      <c r="AA662" s="46">
        <v>72.22222222222223</v>
      </c>
      <c r="AB662" s="46">
        <v>0</v>
      </c>
      <c r="AC662" s="46">
        <v>36</v>
      </c>
      <c r="AD662" s="46">
        <v>5.555555555555555</v>
      </c>
      <c r="AE662" s="106">
        <f t="shared" si="106"/>
        <v>24.798850574712645</v>
      </c>
      <c r="AF662" s="69">
        <v>73.68421052631578</v>
      </c>
      <c r="AG662" s="69">
        <v>75</v>
      </c>
      <c r="AH662" s="69">
        <v>47.05882352941176</v>
      </c>
      <c r="AI662" s="69">
        <v>32.71028037383177</v>
      </c>
      <c r="AJ662" s="113">
        <v>57.11332860738983</v>
      </c>
      <c r="AK662" s="114">
        <v>43.333333333333336</v>
      </c>
      <c r="AL662" s="106">
        <f t="shared" si="107"/>
        <v>43.333333333333336</v>
      </c>
      <c r="AM662" s="115">
        <v>37.122941268484034</v>
      </c>
      <c r="AN662" s="116">
        <f t="shared" si="108"/>
        <v>53.43628462047228</v>
      </c>
    </row>
    <row r="663" spans="1:40" ht="15">
      <c r="A663" s="15">
        <v>47170</v>
      </c>
      <c r="B663" s="16" t="s">
        <v>28</v>
      </c>
      <c r="C663" s="16" t="s">
        <v>770</v>
      </c>
      <c r="D663" s="17">
        <v>6</v>
      </c>
      <c r="E663" s="105">
        <v>52.39903970802337</v>
      </c>
      <c r="F663" s="45">
        <v>78.71845746845747</v>
      </c>
      <c r="G663" s="106">
        <f t="shared" si="100"/>
        <v>61.1721789615014</v>
      </c>
      <c r="H663" s="87">
        <v>36.054</v>
      </c>
      <c r="I663" s="107">
        <f t="shared" si="101"/>
        <v>36.054</v>
      </c>
      <c r="J663" s="108">
        <f t="shared" si="102"/>
        <v>51.124907376900836</v>
      </c>
      <c r="K663" s="109">
        <v>5.263157894736848</v>
      </c>
      <c r="L663" s="56">
        <v>100</v>
      </c>
      <c r="M663" s="110">
        <f t="shared" si="103"/>
        <v>26.315789473684212</v>
      </c>
      <c r="N663" s="111">
        <v>55.3968253968254</v>
      </c>
      <c r="O663" s="52">
        <v>98.29</v>
      </c>
      <c r="P663" s="57">
        <v>77.46705239472838</v>
      </c>
      <c r="Q663" s="58">
        <v>100</v>
      </c>
      <c r="R663" s="106">
        <f t="shared" si="104"/>
        <v>82.78846944788845</v>
      </c>
      <c r="S663" s="109">
        <v>92.08333333333334</v>
      </c>
      <c r="T663" s="52">
        <v>62.7662037037037</v>
      </c>
      <c r="U663" s="52">
        <v>98.61110000000001</v>
      </c>
      <c r="V663" s="52">
        <v>0</v>
      </c>
      <c r="W663" s="52">
        <v>0</v>
      </c>
      <c r="X663" s="110">
        <f t="shared" si="109"/>
        <v>63.36515925925926</v>
      </c>
      <c r="Y663" s="112">
        <f t="shared" si="105"/>
        <v>56.24284539681358</v>
      </c>
      <c r="Z663" s="46">
        <v>47.56321839080459</v>
      </c>
      <c r="AA663" s="46">
        <v>79.86111111111113</v>
      </c>
      <c r="AB663" s="46">
        <v>60</v>
      </c>
      <c r="AC663" s="46">
        <v>77.60000000000001</v>
      </c>
      <c r="AD663" s="46">
        <v>22.22222222222222</v>
      </c>
      <c r="AE663" s="106">
        <f t="shared" si="106"/>
        <v>56.83142959770115</v>
      </c>
      <c r="AF663" s="69">
        <v>78.94736842105263</v>
      </c>
      <c r="AG663" s="69">
        <v>68.75</v>
      </c>
      <c r="AH663" s="69">
        <v>58.82352941176471</v>
      </c>
      <c r="AI663" s="69">
        <v>67.28971962616822</v>
      </c>
      <c r="AJ663" s="113">
        <v>68.4526543647464</v>
      </c>
      <c r="AK663" s="114">
        <v>48.333333333333336</v>
      </c>
      <c r="AL663" s="106">
        <f t="shared" si="107"/>
        <v>48.333333333333336</v>
      </c>
      <c r="AM663" s="115">
        <v>58.23080361603965</v>
      </c>
      <c r="AN663" s="116">
        <f t="shared" si="108"/>
        <v>55.81564525859885</v>
      </c>
    </row>
    <row r="664" spans="1:40" ht="15">
      <c r="A664" s="15">
        <v>47189</v>
      </c>
      <c r="B664" s="16" t="s">
        <v>28</v>
      </c>
      <c r="C664" s="16" t="s">
        <v>771</v>
      </c>
      <c r="D664" s="17">
        <v>6</v>
      </c>
      <c r="E664" s="105">
        <v>44.37305527970871</v>
      </c>
      <c r="F664" s="45">
        <v>86.20065120065121</v>
      </c>
      <c r="G664" s="106">
        <f t="shared" si="100"/>
        <v>58.315587253356206</v>
      </c>
      <c r="H664" s="87">
        <v>0</v>
      </c>
      <c r="I664" s="107">
        <f t="shared" si="101"/>
        <v>0</v>
      </c>
      <c r="J664" s="108">
        <f t="shared" si="102"/>
        <v>34.989352352013725</v>
      </c>
      <c r="K664" s="109">
        <v>33.06772908366534</v>
      </c>
      <c r="L664" s="56">
        <v>100</v>
      </c>
      <c r="M664" s="110">
        <f t="shared" si="103"/>
        <v>47.941567065073045</v>
      </c>
      <c r="N664" s="111">
        <v>96.03174603174604</v>
      </c>
      <c r="O664" s="52">
        <v>99.13999999999999</v>
      </c>
      <c r="P664" s="57">
        <v>98.72021182700794</v>
      </c>
      <c r="Q664" s="58" t="s">
        <v>1</v>
      </c>
      <c r="R664" s="106">
        <f t="shared" si="104"/>
        <v>97.90275846169743</v>
      </c>
      <c r="S664" s="109">
        <v>98.61111111111111</v>
      </c>
      <c r="T664" s="56">
        <v>75.68882206421718</v>
      </c>
      <c r="U664" s="52">
        <v>100</v>
      </c>
      <c r="V664" s="52">
        <v>0</v>
      </c>
      <c r="W664" s="52">
        <v>0</v>
      </c>
      <c r="X664" s="110">
        <f t="shared" si="109"/>
        <v>68.57498329383208</v>
      </c>
      <c r="Y664" s="112">
        <f t="shared" si="105"/>
        <v>70.53184150519574</v>
      </c>
      <c r="Z664" s="46">
        <v>52.068965517241374</v>
      </c>
      <c r="AA664" s="46">
        <v>83.33333333333333</v>
      </c>
      <c r="AB664" s="46">
        <v>80</v>
      </c>
      <c r="AC664" s="46">
        <v>73.6</v>
      </c>
      <c r="AD664" s="46">
        <v>43.2</v>
      </c>
      <c r="AE664" s="106">
        <f t="shared" si="106"/>
        <v>65.54224137931034</v>
      </c>
      <c r="AF664" s="69">
        <v>84.21052631578947</v>
      </c>
      <c r="AG664" s="69">
        <v>81.25</v>
      </c>
      <c r="AH664" s="69">
        <v>70.58823529411765</v>
      </c>
      <c r="AI664" s="69">
        <v>43.925233644859816</v>
      </c>
      <c r="AJ664" s="113">
        <v>69.99349881369173</v>
      </c>
      <c r="AK664" s="114">
        <v>45</v>
      </c>
      <c r="AL664" s="106">
        <f t="shared" si="107"/>
        <v>45</v>
      </c>
      <c r="AM664" s="115">
        <v>62.62079508594998</v>
      </c>
      <c r="AN664" s="116">
        <f t="shared" si="108"/>
        <v>61.050029748785605</v>
      </c>
    </row>
    <row r="665" spans="1:40" ht="15">
      <c r="A665" s="15">
        <v>47205</v>
      </c>
      <c r="B665" s="16" t="s">
        <v>28</v>
      </c>
      <c r="C665" s="16" t="s">
        <v>772</v>
      </c>
      <c r="D665" s="17">
        <v>6</v>
      </c>
      <c r="E665" s="105">
        <v>73.2752081896348</v>
      </c>
      <c r="F665" s="45">
        <v>81.48504273504273</v>
      </c>
      <c r="G665" s="106">
        <f t="shared" si="100"/>
        <v>76.01181970477077</v>
      </c>
      <c r="H665" s="87">
        <v>0</v>
      </c>
      <c r="I665" s="107">
        <f t="shared" si="101"/>
        <v>0</v>
      </c>
      <c r="J665" s="108">
        <f t="shared" si="102"/>
        <v>45.607091822862465</v>
      </c>
      <c r="K665" s="109">
        <v>63.366336633663366</v>
      </c>
      <c r="L665" s="56">
        <v>100</v>
      </c>
      <c r="M665" s="110">
        <f t="shared" si="103"/>
        <v>71.5071507150715</v>
      </c>
      <c r="N665" s="111">
        <v>100</v>
      </c>
      <c r="O665" s="52">
        <v>98.81</v>
      </c>
      <c r="P665" s="57">
        <v>100</v>
      </c>
      <c r="Q665" s="58" t="s">
        <v>1</v>
      </c>
      <c r="R665" s="106">
        <f t="shared" si="104"/>
        <v>99.54108124999999</v>
      </c>
      <c r="S665" s="109">
        <v>80.83333333333333</v>
      </c>
      <c r="T665" s="52">
        <v>89.98263888888889</v>
      </c>
      <c r="U665" s="52">
        <v>83.33333333333333</v>
      </c>
      <c r="V665" s="52">
        <v>0</v>
      </c>
      <c r="W665" s="52">
        <v>0</v>
      </c>
      <c r="X665" s="110">
        <f t="shared" si="109"/>
        <v>63.537326388888886</v>
      </c>
      <c r="Y665" s="112">
        <f t="shared" si="105"/>
        <v>77.92766470187019</v>
      </c>
      <c r="Z665" s="46">
        <v>59.54022988505747</v>
      </c>
      <c r="AA665" s="46">
        <v>48.611111111111114</v>
      </c>
      <c r="AB665" s="46">
        <v>0</v>
      </c>
      <c r="AC665" s="46">
        <v>51.2</v>
      </c>
      <c r="AD665" s="46">
        <v>6.666666666666667</v>
      </c>
      <c r="AE665" s="106">
        <f t="shared" si="106"/>
        <v>34.849640804597705</v>
      </c>
      <c r="AF665" s="69">
        <v>68.42105263157895</v>
      </c>
      <c r="AG665" s="69">
        <v>50</v>
      </c>
      <c r="AH665" s="69">
        <v>58.82352941176471</v>
      </c>
      <c r="AI665" s="69">
        <v>33.64485981308411</v>
      </c>
      <c r="AJ665" s="113">
        <v>52.72236046410694</v>
      </c>
      <c r="AK665" s="114">
        <v>40</v>
      </c>
      <c r="AL665" s="106">
        <f t="shared" si="107"/>
        <v>40</v>
      </c>
      <c r="AM665" s="115">
        <v>40.64577121954729</v>
      </c>
      <c r="AN665" s="116">
        <f t="shared" si="108"/>
        <v>60.27898208137177</v>
      </c>
    </row>
    <row r="666" spans="1:40" ht="15">
      <c r="A666" s="15">
        <v>47245</v>
      </c>
      <c r="B666" s="16" t="s">
        <v>28</v>
      </c>
      <c r="C666" s="16" t="s">
        <v>773</v>
      </c>
      <c r="D666" s="17">
        <v>6</v>
      </c>
      <c r="E666" s="105">
        <v>0</v>
      </c>
      <c r="F666" s="45">
        <v>93.20970695970695</v>
      </c>
      <c r="G666" s="106">
        <f t="shared" si="100"/>
        <v>31.069902319902315</v>
      </c>
      <c r="H666" s="87">
        <v>28.942</v>
      </c>
      <c r="I666" s="107">
        <f t="shared" si="101"/>
        <v>28.942</v>
      </c>
      <c r="J666" s="108">
        <f t="shared" si="102"/>
        <v>30.218741391941386</v>
      </c>
      <c r="K666" s="109">
        <v>83.82352941176471</v>
      </c>
      <c r="L666" s="56">
        <v>100</v>
      </c>
      <c r="M666" s="110">
        <f t="shared" si="103"/>
        <v>87.41830065359477</v>
      </c>
      <c r="N666" s="111">
        <v>98.88888888888889</v>
      </c>
      <c r="O666" s="52">
        <v>99.74</v>
      </c>
      <c r="P666" s="57">
        <v>94.35588351264576</v>
      </c>
      <c r="Q666" s="58" t="s">
        <v>1</v>
      </c>
      <c r="R666" s="106">
        <f t="shared" si="104"/>
        <v>97.60055230626122</v>
      </c>
      <c r="S666" s="109">
        <v>98.47222222222221</v>
      </c>
      <c r="T666" s="52">
        <v>80.62962962962962</v>
      </c>
      <c r="U666" s="52">
        <v>100</v>
      </c>
      <c r="V666" s="52">
        <v>0</v>
      </c>
      <c r="W666" s="52">
        <v>0</v>
      </c>
      <c r="X666" s="110">
        <f t="shared" si="109"/>
        <v>69.77546296296296</v>
      </c>
      <c r="Y666" s="112">
        <f t="shared" si="105"/>
        <v>85.03091312144585</v>
      </c>
      <c r="Z666" s="46">
        <v>81.2183908045977</v>
      </c>
      <c r="AA666" s="46">
        <v>41.666666666666664</v>
      </c>
      <c r="AB666" s="46">
        <v>40</v>
      </c>
      <c r="AC666" s="46">
        <v>83.2</v>
      </c>
      <c r="AD666" s="46">
        <v>5.555555555555555</v>
      </c>
      <c r="AE666" s="106">
        <f t="shared" si="106"/>
        <v>52.25876436781609</v>
      </c>
      <c r="AF666" s="69">
        <v>57.89473684210527</v>
      </c>
      <c r="AG666" s="69">
        <v>68.75</v>
      </c>
      <c r="AH666" s="69">
        <v>47.05882352941176</v>
      </c>
      <c r="AI666" s="69">
        <v>47.66355140186916</v>
      </c>
      <c r="AJ666" s="113">
        <v>55.34177794334654</v>
      </c>
      <c r="AK666" s="114">
        <v>55.00000000000001</v>
      </c>
      <c r="AL666" s="106">
        <f t="shared" si="107"/>
        <v>55.00000000000001</v>
      </c>
      <c r="AM666" s="115">
        <v>53.62914844772766</v>
      </c>
      <c r="AN666" s="116">
        <f t="shared" si="108"/>
        <v>64.6479493734295</v>
      </c>
    </row>
    <row r="667" spans="1:40" ht="15">
      <c r="A667" s="15">
        <v>47258</v>
      </c>
      <c r="B667" s="16" t="s">
        <v>28</v>
      </c>
      <c r="C667" s="16" t="s">
        <v>774</v>
      </c>
      <c r="D667" s="17">
        <v>6</v>
      </c>
      <c r="E667" s="105">
        <v>63.27455471795951</v>
      </c>
      <c r="F667" s="45">
        <v>77.37535612535613</v>
      </c>
      <c r="G667" s="106">
        <f t="shared" si="100"/>
        <v>67.97482185375839</v>
      </c>
      <c r="H667" s="87">
        <v>43.160000000000004</v>
      </c>
      <c r="I667" s="107">
        <f t="shared" si="101"/>
        <v>43.160000000000004</v>
      </c>
      <c r="J667" s="108">
        <f t="shared" si="102"/>
        <v>58.04889311225503</v>
      </c>
      <c r="K667" s="109">
        <v>0.9584664536741228</v>
      </c>
      <c r="L667" s="56">
        <v>100</v>
      </c>
      <c r="M667" s="110">
        <f t="shared" si="103"/>
        <v>22.967696130635428</v>
      </c>
      <c r="N667" s="111">
        <v>86.34920634920634</v>
      </c>
      <c r="O667" s="52">
        <v>98.66000000000001</v>
      </c>
      <c r="P667" s="57">
        <v>95.21810123629578</v>
      </c>
      <c r="Q667" s="58">
        <v>100</v>
      </c>
      <c r="R667" s="106">
        <f t="shared" si="104"/>
        <v>95.05682689637553</v>
      </c>
      <c r="S667" s="109">
        <v>87.5</v>
      </c>
      <c r="T667" s="52">
        <v>81.1545138888889</v>
      </c>
      <c r="U667" s="52">
        <v>0</v>
      </c>
      <c r="V667" s="52">
        <v>0</v>
      </c>
      <c r="W667" s="52">
        <v>15</v>
      </c>
      <c r="X667" s="110">
        <f t="shared" si="109"/>
        <v>44.03862847222223</v>
      </c>
      <c r="Y667" s="112">
        <f t="shared" si="105"/>
        <v>52.77891632498003</v>
      </c>
      <c r="Z667" s="46">
        <v>45.63218390804598</v>
      </c>
      <c r="AA667" s="46">
        <v>22.222222222222225</v>
      </c>
      <c r="AB667" s="46">
        <v>0</v>
      </c>
      <c r="AC667" s="46">
        <v>34.4</v>
      </c>
      <c r="AD667" s="46">
        <v>30</v>
      </c>
      <c r="AE667" s="106">
        <f t="shared" si="106"/>
        <v>27.64971264367816</v>
      </c>
      <c r="AF667" s="69">
        <v>57.89473684210527</v>
      </c>
      <c r="AG667" s="69">
        <v>75</v>
      </c>
      <c r="AH667" s="69">
        <v>64.70588235294117</v>
      </c>
      <c r="AI667" s="69">
        <v>30.8411214953271</v>
      </c>
      <c r="AJ667" s="113">
        <v>57.110435172593384</v>
      </c>
      <c r="AK667" s="114">
        <v>25</v>
      </c>
      <c r="AL667" s="106">
        <f t="shared" si="107"/>
        <v>25</v>
      </c>
      <c r="AM667" s="115">
        <v>34.97596278931992</v>
      </c>
      <c r="AN667" s="116">
        <f t="shared" si="108"/>
        <v>48.49202562173699</v>
      </c>
    </row>
    <row r="668" spans="1:40" ht="15">
      <c r="A668" s="15">
        <v>47268</v>
      </c>
      <c r="B668" s="16" t="s">
        <v>28</v>
      </c>
      <c r="C668" s="16" t="s">
        <v>775</v>
      </c>
      <c r="D668" s="17">
        <v>6</v>
      </c>
      <c r="E668" s="105">
        <v>58.37534997219789</v>
      </c>
      <c r="F668" s="45">
        <v>84.13054538054536</v>
      </c>
      <c r="G668" s="106">
        <f t="shared" si="100"/>
        <v>66.96041510831371</v>
      </c>
      <c r="H668" s="87">
        <v>0</v>
      </c>
      <c r="I668" s="107">
        <f t="shared" si="101"/>
        <v>0</v>
      </c>
      <c r="J668" s="108">
        <f t="shared" si="102"/>
        <v>40.17624906498823</v>
      </c>
      <c r="K668" s="109">
        <v>49.41860465116279</v>
      </c>
      <c r="L668" s="56">
        <v>100</v>
      </c>
      <c r="M668" s="110">
        <f t="shared" si="103"/>
        <v>60.65891472868217</v>
      </c>
      <c r="N668" s="111">
        <v>70</v>
      </c>
      <c r="O668" s="52">
        <v>98.84</v>
      </c>
      <c r="P668" s="57">
        <v>99.0642545227698</v>
      </c>
      <c r="Q668" s="58" t="s">
        <v>1</v>
      </c>
      <c r="R668" s="106">
        <f t="shared" si="104"/>
        <v>89.24560478789769</v>
      </c>
      <c r="S668" s="109">
        <v>99.30555555555554</v>
      </c>
      <c r="T668" s="52">
        <v>85.29166666666666</v>
      </c>
      <c r="U668" s="52">
        <v>100</v>
      </c>
      <c r="V668" s="52">
        <v>0</v>
      </c>
      <c r="W668" s="52">
        <v>0</v>
      </c>
      <c r="X668" s="110">
        <f t="shared" si="109"/>
        <v>71.14930555555554</v>
      </c>
      <c r="Y668" s="112">
        <f t="shared" si="105"/>
        <v>73.16358061223062</v>
      </c>
      <c r="Z668" s="46">
        <v>36.36781609195402</v>
      </c>
      <c r="AA668" s="46">
        <v>33.333333333333336</v>
      </c>
      <c r="AB668" s="46">
        <v>20</v>
      </c>
      <c r="AC668" s="46">
        <v>88.8</v>
      </c>
      <c r="AD668" s="46">
        <v>6.666666666666667</v>
      </c>
      <c r="AE668" s="106">
        <f t="shared" si="106"/>
        <v>36.9919540229885</v>
      </c>
      <c r="AF668" s="69">
        <v>89.47368421052632</v>
      </c>
      <c r="AG668" s="69">
        <v>81.25</v>
      </c>
      <c r="AH668" s="69">
        <v>82.35294117647058</v>
      </c>
      <c r="AI668" s="69">
        <v>42.99065420560748</v>
      </c>
      <c r="AJ668" s="113">
        <v>74.01681989815108</v>
      </c>
      <c r="AK668" s="114">
        <v>56.666666666666664</v>
      </c>
      <c r="AL668" s="106">
        <f t="shared" si="107"/>
        <v>56.666666666666664</v>
      </c>
      <c r="AM668" s="115">
        <v>50.800194118434156</v>
      </c>
      <c r="AN668" s="116">
        <f t="shared" si="108"/>
        <v>59.8570983546432</v>
      </c>
    </row>
    <row r="669" spans="1:40" ht="15">
      <c r="A669" s="15">
        <v>47288</v>
      </c>
      <c r="B669" s="16" t="s">
        <v>28</v>
      </c>
      <c r="C669" s="16" t="s">
        <v>776</v>
      </c>
      <c r="D669" s="17">
        <v>6</v>
      </c>
      <c r="E669" s="105">
        <v>79.03136969782946</v>
      </c>
      <c r="F669" s="45">
        <v>84.03032153032152</v>
      </c>
      <c r="G669" s="106">
        <f t="shared" si="100"/>
        <v>80.6976869753268</v>
      </c>
      <c r="H669" s="87">
        <v>47.072</v>
      </c>
      <c r="I669" s="107">
        <f t="shared" si="101"/>
        <v>47.072</v>
      </c>
      <c r="J669" s="108">
        <f t="shared" si="102"/>
        <v>67.24741218519608</v>
      </c>
      <c r="K669" s="109">
        <v>6.3973063973064015</v>
      </c>
      <c r="L669" s="56">
        <v>100</v>
      </c>
      <c r="M669" s="110">
        <f t="shared" si="103"/>
        <v>27.197904975682757</v>
      </c>
      <c r="N669" s="111">
        <v>78.17142857142856</v>
      </c>
      <c r="O669" s="52">
        <v>99.03</v>
      </c>
      <c r="P669" s="57">
        <v>88.11801375752366</v>
      </c>
      <c r="Q669" s="58">
        <v>100</v>
      </c>
      <c r="R669" s="106">
        <f t="shared" si="104"/>
        <v>91.32986058223806</v>
      </c>
      <c r="S669" s="109">
        <v>100</v>
      </c>
      <c r="T669" s="52">
        <v>89.05092592592592</v>
      </c>
      <c r="U669" s="52">
        <v>100</v>
      </c>
      <c r="V669" s="52">
        <v>0</v>
      </c>
      <c r="W669" s="52">
        <v>0</v>
      </c>
      <c r="X669" s="110">
        <f t="shared" si="109"/>
        <v>72.26273148148148</v>
      </c>
      <c r="Y669" s="112">
        <f t="shared" si="105"/>
        <v>62.14087525163605</v>
      </c>
      <c r="Z669" s="46">
        <v>21.402298850574713</v>
      </c>
      <c r="AA669" s="46">
        <v>77.77777777777779</v>
      </c>
      <c r="AB669" s="46">
        <v>0</v>
      </c>
      <c r="AC669" s="46">
        <v>72</v>
      </c>
      <c r="AD669" s="46">
        <v>5.617977528089887</v>
      </c>
      <c r="AE669" s="106">
        <f t="shared" si="106"/>
        <v>34.487278832493864</v>
      </c>
      <c r="AF669" s="69">
        <v>57.89473684210527</v>
      </c>
      <c r="AG669" s="69">
        <v>75</v>
      </c>
      <c r="AH669" s="69">
        <v>64.70588235294117</v>
      </c>
      <c r="AI669" s="69">
        <v>42.99065420560748</v>
      </c>
      <c r="AJ669" s="113">
        <v>60.147818350163476</v>
      </c>
      <c r="AK669" s="114">
        <v>46.666666666666664</v>
      </c>
      <c r="AL669" s="106">
        <f t="shared" si="107"/>
        <v>46.666666666666664</v>
      </c>
      <c r="AM669" s="115">
        <v>43.765966937373655</v>
      </c>
      <c r="AN669" s="116">
        <f t="shared" si="108"/>
        <v>57.64971014406933</v>
      </c>
    </row>
    <row r="670" spans="1:40" ht="15">
      <c r="A670" s="15">
        <v>47318</v>
      </c>
      <c r="B670" s="16" t="s">
        <v>28</v>
      </c>
      <c r="C670" s="16" t="s">
        <v>777</v>
      </c>
      <c r="D670" s="17">
        <v>6</v>
      </c>
      <c r="E670" s="105">
        <v>51.37663954315498</v>
      </c>
      <c r="F670" s="45">
        <v>0</v>
      </c>
      <c r="G670" s="106">
        <f t="shared" si="100"/>
        <v>34.251093028769986</v>
      </c>
      <c r="H670" s="87">
        <v>0</v>
      </c>
      <c r="I670" s="107">
        <f t="shared" si="101"/>
        <v>0</v>
      </c>
      <c r="J670" s="108">
        <f t="shared" si="102"/>
        <v>20.55065581726199</v>
      </c>
      <c r="K670" s="109">
        <v>17.730496453900713</v>
      </c>
      <c r="L670" s="56">
        <v>100</v>
      </c>
      <c r="M670" s="110">
        <f t="shared" si="103"/>
        <v>36.01260835303388</v>
      </c>
      <c r="N670" s="111">
        <v>80.79365079365081</v>
      </c>
      <c r="O670" s="52">
        <v>98.93</v>
      </c>
      <c r="P670" s="57">
        <v>87.24956715310414</v>
      </c>
      <c r="Q670" s="58" t="s">
        <v>1</v>
      </c>
      <c r="R670" s="106">
        <f t="shared" si="104"/>
        <v>88.93545322851276</v>
      </c>
      <c r="S670" s="109">
        <v>80.55555555555554</v>
      </c>
      <c r="T670" s="52">
        <v>87.69097222222223</v>
      </c>
      <c r="U670" s="52">
        <v>84.72221666666667</v>
      </c>
      <c r="V670" s="52">
        <v>0</v>
      </c>
      <c r="W670" s="52">
        <v>0</v>
      </c>
      <c r="X670" s="110">
        <f t="shared" si="109"/>
        <v>63.24218611111111</v>
      </c>
      <c r="Y670" s="112">
        <f t="shared" si="105"/>
        <v>61.66138359577184</v>
      </c>
      <c r="Z670" s="46">
        <v>36.71264367816092</v>
      </c>
      <c r="AA670" s="46">
        <v>11.111111111111112</v>
      </c>
      <c r="AB670" s="46">
        <v>0</v>
      </c>
      <c r="AC670" s="46">
        <v>0</v>
      </c>
      <c r="AD670" s="46">
        <v>5.555555555555555</v>
      </c>
      <c r="AE670" s="106">
        <f t="shared" si="106"/>
        <v>12.30316091954023</v>
      </c>
      <c r="AF670" s="69">
        <v>0</v>
      </c>
      <c r="AG670" s="69">
        <v>6.25</v>
      </c>
      <c r="AH670" s="69">
        <v>5.88235294117647</v>
      </c>
      <c r="AI670" s="69">
        <v>0.9345794392523363</v>
      </c>
      <c r="AJ670" s="113">
        <v>3.266733095107202</v>
      </c>
      <c r="AK670" s="114">
        <v>63.33333333333333</v>
      </c>
      <c r="AL670" s="106">
        <f t="shared" si="107"/>
        <v>63.33333333333333</v>
      </c>
      <c r="AM670" s="115">
        <v>20.099481315783375</v>
      </c>
      <c r="AN670" s="116">
        <f t="shared" si="108"/>
        <v>40.970667356073335</v>
      </c>
    </row>
    <row r="671" spans="1:40" ht="15">
      <c r="A671" s="15">
        <v>47460</v>
      </c>
      <c r="B671" s="16" t="s">
        <v>28</v>
      </c>
      <c r="C671" s="16" t="s">
        <v>778</v>
      </c>
      <c r="D671" s="17">
        <v>6</v>
      </c>
      <c r="E671" s="105">
        <v>44.82976023337459</v>
      </c>
      <c r="F671" s="45">
        <v>71.82641432641432</v>
      </c>
      <c r="G671" s="106">
        <f t="shared" si="100"/>
        <v>53.8286449310545</v>
      </c>
      <c r="H671" s="87">
        <v>38.75</v>
      </c>
      <c r="I671" s="107">
        <f t="shared" si="101"/>
        <v>38.75</v>
      </c>
      <c r="J671" s="108">
        <f t="shared" si="102"/>
        <v>47.7971869586327</v>
      </c>
      <c r="K671" s="109">
        <v>98.78542510121457</v>
      </c>
      <c r="L671" s="56">
        <v>100</v>
      </c>
      <c r="M671" s="110">
        <f t="shared" si="103"/>
        <v>99.055330634278</v>
      </c>
      <c r="N671" s="111">
        <v>73.33333333333333</v>
      </c>
      <c r="O671" s="52">
        <v>96</v>
      </c>
      <c r="P671" s="57">
        <v>88.23430114787307</v>
      </c>
      <c r="Q671" s="58" t="s">
        <v>1</v>
      </c>
      <c r="R671" s="106">
        <f t="shared" si="104"/>
        <v>85.80221823655188</v>
      </c>
      <c r="S671" s="109">
        <v>85.69444444444444</v>
      </c>
      <c r="T671" s="52">
        <v>86.70833333333333</v>
      </c>
      <c r="U671" s="52">
        <v>79.16665</v>
      </c>
      <c r="V671" s="52">
        <v>0</v>
      </c>
      <c r="W671" s="52">
        <v>0</v>
      </c>
      <c r="X671" s="110">
        <f t="shared" si="109"/>
        <v>62.892356944444444</v>
      </c>
      <c r="Y671" s="112">
        <f t="shared" si="105"/>
        <v>83.2421830862589</v>
      </c>
      <c r="Z671" s="46">
        <v>90.36781609195403</v>
      </c>
      <c r="AA671" s="46">
        <v>83.33333333333333</v>
      </c>
      <c r="AB671" s="46">
        <v>20</v>
      </c>
      <c r="AC671" s="46">
        <v>27.200000000000003</v>
      </c>
      <c r="AD671" s="46">
        <v>5.555555555555555</v>
      </c>
      <c r="AE671" s="106">
        <f t="shared" si="106"/>
        <v>48.10862068965517</v>
      </c>
      <c r="AF671" s="69">
        <v>84.21052631578947</v>
      </c>
      <c r="AG671" s="69">
        <v>75</v>
      </c>
      <c r="AH671" s="69">
        <v>64.70588235294117</v>
      </c>
      <c r="AI671" s="69">
        <v>35.51401869158878</v>
      </c>
      <c r="AJ671" s="113">
        <v>64.85760684007985</v>
      </c>
      <c r="AK671" s="114">
        <v>28.333333333333332</v>
      </c>
      <c r="AL671" s="106">
        <f t="shared" si="107"/>
        <v>28.333333333333332</v>
      </c>
      <c r="AM671" s="115">
        <v>48.61995952517072</v>
      </c>
      <c r="AN671" s="116">
        <f t="shared" si="108"/>
        <v>65.7665167924072</v>
      </c>
    </row>
    <row r="672" spans="1:40" ht="15">
      <c r="A672" s="15">
        <v>47541</v>
      </c>
      <c r="B672" s="16" t="s">
        <v>28</v>
      </c>
      <c r="C672" s="16" t="s">
        <v>779</v>
      </c>
      <c r="D672" s="17">
        <v>6</v>
      </c>
      <c r="E672" s="105">
        <v>46.56687778828484</v>
      </c>
      <c r="F672" s="45">
        <v>78.70828245828245</v>
      </c>
      <c r="G672" s="106">
        <f t="shared" si="100"/>
        <v>57.28067934495071</v>
      </c>
      <c r="H672" s="87">
        <v>0</v>
      </c>
      <c r="I672" s="107">
        <f t="shared" si="101"/>
        <v>0</v>
      </c>
      <c r="J672" s="108">
        <f t="shared" si="102"/>
        <v>34.36840760697043</v>
      </c>
      <c r="K672" s="109">
        <v>43.956043956043956</v>
      </c>
      <c r="L672" s="56">
        <v>100</v>
      </c>
      <c r="M672" s="110">
        <f t="shared" si="103"/>
        <v>56.41025641025641</v>
      </c>
      <c r="N672" s="111">
        <v>61.42857142857143</v>
      </c>
      <c r="O672" s="52">
        <v>98.83</v>
      </c>
      <c r="P672" s="57">
        <v>99.86766651962947</v>
      </c>
      <c r="Q672" s="58" t="s">
        <v>1</v>
      </c>
      <c r="R672" s="106">
        <f t="shared" si="104"/>
        <v>86.65455301649442</v>
      </c>
      <c r="S672" s="109">
        <v>76.80555555555556</v>
      </c>
      <c r="T672" s="52">
        <v>76.04166666666666</v>
      </c>
      <c r="U672" s="52">
        <v>0</v>
      </c>
      <c r="V672" s="52">
        <v>0</v>
      </c>
      <c r="W672" s="52">
        <v>0</v>
      </c>
      <c r="X672" s="110">
        <f t="shared" si="109"/>
        <v>38.21180555555556</v>
      </c>
      <c r="Y672" s="112">
        <f t="shared" si="105"/>
        <v>60.2649270507483</v>
      </c>
      <c r="Z672" s="46">
        <v>28.11494252873563</v>
      </c>
      <c r="AA672" s="46">
        <v>33.333333333333336</v>
      </c>
      <c r="AB672" s="46">
        <v>0</v>
      </c>
      <c r="AC672" s="46">
        <v>0</v>
      </c>
      <c r="AD672" s="46">
        <v>6.666666666666667</v>
      </c>
      <c r="AE672" s="106">
        <f t="shared" si="106"/>
        <v>14.528735632183906</v>
      </c>
      <c r="AF672" s="69">
        <v>0</v>
      </c>
      <c r="AG672" s="69">
        <v>6.25</v>
      </c>
      <c r="AH672" s="69">
        <v>5.88235294117647</v>
      </c>
      <c r="AI672" s="69">
        <v>0.9345794392523363</v>
      </c>
      <c r="AJ672" s="113">
        <v>3.266733095107202</v>
      </c>
      <c r="AK672" s="114">
        <v>0</v>
      </c>
      <c r="AL672" s="106">
        <f t="shared" si="107"/>
        <v>0</v>
      </c>
      <c r="AM672" s="115">
        <v>8.619787829193337</v>
      </c>
      <c r="AN672" s="116">
        <f t="shared" si="108"/>
        <v>39.59208139552624</v>
      </c>
    </row>
    <row r="673" spans="1:40" ht="15">
      <c r="A673" s="15">
        <v>47545</v>
      </c>
      <c r="B673" s="16" t="s">
        <v>28</v>
      </c>
      <c r="C673" s="16" t="s">
        <v>780</v>
      </c>
      <c r="D673" s="17">
        <v>6</v>
      </c>
      <c r="E673" s="105">
        <v>36.432458799518685</v>
      </c>
      <c r="F673" s="45">
        <v>86.92969067969068</v>
      </c>
      <c r="G673" s="106">
        <f t="shared" si="100"/>
        <v>53.26486942624268</v>
      </c>
      <c r="H673" s="87">
        <v>0.3</v>
      </c>
      <c r="I673" s="107">
        <f t="shared" si="101"/>
        <v>0.3</v>
      </c>
      <c r="J673" s="108">
        <f t="shared" si="102"/>
        <v>32.07892165574561</v>
      </c>
      <c r="K673" s="109">
        <v>48.34437086092716</v>
      </c>
      <c r="L673" s="56">
        <v>100</v>
      </c>
      <c r="M673" s="110">
        <f t="shared" si="103"/>
        <v>59.8233995584989</v>
      </c>
      <c r="N673" s="111">
        <v>78.57142857142857</v>
      </c>
      <c r="O673" s="52">
        <v>98.58000000000001</v>
      </c>
      <c r="P673" s="57">
        <v>99.40769990128332</v>
      </c>
      <c r="Q673" s="58" t="s">
        <v>1</v>
      </c>
      <c r="R673" s="106">
        <f t="shared" si="104"/>
        <v>92.12875967247216</v>
      </c>
      <c r="S673" s="109">
        <v>96.25</v>
      </c>
      <c r="T673" s="52">
        <v>87.06018518518519</v>
      </c>
      <c r="U673" s="52">
        <v>100</v>
      </c>
      <c r="V673" s="52">
        <v>0</v>
      </c>
      <c r="W673" s="52">
        <v>15</v>
      </c>
      <c r="X673" s="110">
        <f t="shared" si="109"/>
        <v>72.7025462962963</v>
      </c>
      <c r="Y673" s="112">
        <f t="shared" si="105"/>
        <v>74.2824417510655</v>
      </c>
      <c r="Z673" s="46">
        <v>6.413793103448275</v>
      </c>
      <c r="AA673" s="46">
        <v>16.666666666666668</v>
      </c>
      <c r="AB673" s="46">
        <v>0</v>
      </c>
      <c r="AC673" s="46">
        <v>75.2</v>
      </c>
      <c r="AD673" s="46">
        <v>6.666666666666667</v>
      </c>
      <c r="AE673" s="106">
        <f t="shared" si="106"/>
        <v>20.07844827586207</v>
      </c>
      <c r="AF673" s="69">
        <v>73.68421052631578</v>
      </c>
      <c r="AG673" s="69">
        <v>75</v>
      </c>
      <c r="AH673" s="69">
        <v>70.58823529411765</v>
      </c>
      <c r="AI673" s="69">
        <v>42.05607476635514</v>
      </c>
      <c r="AJ673" s="113">
        <v>65.33213014669714</v>
      </c>
      <c r="AK673" s="114">
        <v>46.666666666666664</v>
      </c>
      <c r="AL673" s="106">
        <f t="shared" si="107"/>
        <v>46.666666666666664</v>
      </c>
      <c r="AM673" s="115">
        <v>37.46374045291234</v>
      </c>
      <c r="AN673" s="116">
        <f t="shared" si="108"/>
        <v>54.79612734255558</v>
      </c>
    </row>
    <row r="674" spans="1:40" ht="15">
      <c r="A674" s="15">
        <v>47551</v>
      </c>
      <c r="B674" s="16" t="s">
        <v>28</v>
      </c>
      <c r="C674" s="16" t="s">
        <v>781</v>
      </c>
      <c r="D674" s="17">
        <v>6</v>
      </c>
      <c r="E674" s="105">
        <v>38.16923276360663</v>
      </c>
      <c r="F674" s="45">
        <v>84.84737484737485</v>
      </c>
      <c r="G674" s="106">
        <f t="shared" si="100"/>
        <v>53.72861345819604</v>
      </c>
      <c r="H674" s="87">
        <v>7.959999999999999</v>
      </c>
      <c r="I674" s="107">
        <f t="shared" si="101"/>
        <v>7.959999999999999</v>
      </c>
      <c r="J674" s="108">
        <f t="shared" si="102"/>
        <v>35.42116807491762</v>
      </c>
      <c r="K674" s="109">
        <v>27.531645569620256</v>
      </c>
      <c r="L674" s="56">
        <v>100</v>
      </c>
      <c r="M674" s="110">
        <f t="shared" si="103"/>
        <v>43.635724331926866</v>
      </c>
      <c r="N674" s="111">
        <v>76.82539682539684</v>
      </c>
      <c r="O674" s="52">
        <v>98.98</v>
      </c>
      <c r="P674" s="57">
        <v>89.16047854785478</v>
      </c>
      <c r="Q674" s="58" t="s">
        <v>1</v>
      </c>
      <c r="R674" s="106">
        <f t="shared" si="104"/>
        <v>88.26675723371444</v>
      </c>
      <c r="S674" s="109">
        <v>98.61111111111111</v>
      </c>
      <c r="T674" s="52">
        <v>83.84722222222223</v>
      </c>
      <c r="U674" s="52">
        <v>97.22221666666667</v>
      </c>
      <c r="V674" s="52">
        <v>0</v>
      </c>
      <c r="W674" s="52">
        <v>0</v>
      </c>
      <c r="X674" s="110">
        <f t="shared" si="109"/>
        <v>69.92013750000001</v>
      </c>
      <c r="Y674" s="112">
        <f t="shared" si="105"/>
        <v>66.3286670742823</v>
      </c>
      <c r="Z674" s="46">
        <v>50.39080459770114</v>
      </c>
      <c r="AA674" s="46">
        <v>11.111111111111112</v>
      </c>
      <c r="AB674" s="46">
        <v>0</v>
      </c>
      <c r="AC674" s="46">
        <v>36.8</v>
      </c>
      <c r="AD674" s="46">
        <v>6.741573033707865</v>
      </c>
      <c r="AE674" s="106">
        <f t="shared" si="106"/>
        <v>22.84507942657884</v>
      </c>
      <c r="AF674" s="69">
        <v>10.526315789473683</v>
      </c>
      <c r="AG674" s="69">
        <v>68.75</v>
      </c>
      <c r="AH674" s="69">
        <v>58.82352941176471</v>
      </c>
      <c r="AI674" s="69">
        <v>0.9345794392523363</v>
      </c>
      <c r="AJ674" s="113">
        <v>34.75860616012268</v>
      </c>
      <c r="AK674" s="114">
        <v>11.666666666666666</v>
      </c>
      <c r="AL674" s="106">
        <f t="shared" si="107"/>
        <v>11.666666666666666</v>
      </c>
      <c r="AM674" s="115">
        <v>23.786337336874762</v>
      </c>
      <c r="AN674" s="116">
        <f t="shared" si="108"/>
        <v>47.3844683531871</v>
      </c>
    </row>
    <row r="675" spans="1:40" ht="15">
      <c r="A675" s="15">
        <v>47555</v>
      </c>
      <c r="B675" s="16" t="s">
        <v>28</v>
      </c>
      <c r="C675" s="16" t="s">
        <v>782</v>
      </c>
      <c r="D675" s="17">
        <v>6</v>
      </c>
      <c r="E675" s="105">
        <v>51.67994808100278</v>
      </c>
      <c r="F675" s="45">
        <v>75.8028083028083</v>
      </c>
      <c r="G675" s="106">
        <f t="shared" si="100"/>
        <v>59.72090148827128</v>
      </c>
      <c r="H675" s="87">
        <v>52.88000000000001</v>
      </c>
      <c r="I675" s="107">
        <f t="shared" si="101"/>
        <v>52.88000000000001</v>
      </c>
      <c r="J675" s="108">
        <f t="shared" si="102"/>
        <v>56.98454089296277</v>
      </c>
      <c r="K675" s="109">
        <v>97.65625</v>
      </c>
      <c r="L675" s="56">
        <v>100</v>
      </c>
      <c r="M675" s="110">
        <f t="shared" si="103"/>
        <v>98.17708333333334</v>
      </c>
      <c r="N675" s="111">
        <v>98.57142857142857</v>
      </c>
      <c r="O675" s="52">
        <v>98.63</v>
      </c>
      <c r="P675" s="57">
        <v>91.9133097196374</v>
      </c>
      <c r="Q675" s="58">
        <v>100</v>
      </c>
      <c r="R675" s="106">
        <f t="shared" si="104"/>
        <v>97.27868457276648</v>
      </c>
      <c r="S675" s="109">
        <v>54.30555555555555</v>
      </c>
      <c r="T675" s="52">
        <v>68.85333994708995</v>
      </c>
      <c r="U675" s="52">
        <v>98.61110000000001</v>
      </c>
      <c r="V675" s="52">
        <v>0</v>
      </c>
      <c r="W675" s="52">
        <v>0</v>
      </c>
      <c r="X675" s="110">
        <f t="shared" si="109"/>
        <v>55.44249887566137</v>
      </c>
      <c r="Y675" s="112">
        <f t="shared" si="105"/>
        <v>84.21452870349691</v>
      </c>
      <c r="Z675" s="46">
        <v>80.6896551724138</v>
      </c>
      <c r="AA675" s="46">
        <v>22.222222222222225</v>
      </c>
      <c r="AB675" s="46">
        <v>0</v>
      </c>
      <c r="AC675" s="46">
        <v>60.8</v>
      </c>
      <c r="AD675" s="46">
        <v>5.555555555555555</v>
      </c>
      <c r="AE675" s="106">
        <f t="shared" si="106"/>
        <v>36.78074712643678</v>
      </c>
      <c r="AF675" s="69">
        <v>63.1578947368421</v>
      </c>
      <c r="AG675" s="69">
        <v>81.25</v>
      </c>
      <c r="AH675" s="69">
        <v>52.94117647058824</v>
      </c>
      <c r="AI675" s="69">
        <v>0.9345794392523363</v>
      </c>
      <c r="AJ675" s="113">
        <v>49.57091266167067</v>
      </c>
      <c r="AK675" s="114">
        <v>48.333333333333336</v>
      </c>
      <c r="AL675" s="106">
        <f t="shared" si="107"/>
        <v>48.333333333333336</v>
      </c>
      <c r="AM675" s="115">
        <v>42.50197517721179</v>
      </c>
      <c r="AN675" s="116">
        <f t="shared" si="108"/>
        <v>66.25476508350455</v>
      </c>
    </row>
    <row r="676" spans="1:40" ht="15">
      <c r="A676" s="15">
        <v>47570</v>
      </c>
      <c r="B676" s="16" t="s">
        <v>28</v>
      </c>
      <c r="C676" s="16" t="s">
        <v>783</v>
      </c>
      <c r="D676" s="17">
        <v>6</v>
      </c>
      <c r="E676" s="105">
        <v>63.87808524106164</v>
      </c>
      <c r="F676" s="45">
        <v>84.03337403337403</v>
      </c>
      <c r="G676" s="106">
        <f t="shared" si="100"/>
        <v>70.5965148384991</v>
      </c>
      <c r="H676" s="87">
        <v>6.059999999999999</v>
      </c>
      <c r="I676" s="107">
        <f t="shared" si="101"/>
        <v>6.059999999999999</v>
      </c>
      <c r="J676" s="108">
        <f t="shared" si="102"/>
        <v>44.78190890309946</v>
      </c>
      <c r="K676" s="109">
        <v>9.433962264150942</v>
      </c>
      <c r="L676" s="56">
        <v>100</v>
      </c>
      <c r="M676" s="110">
        <f t="shared" si="103"/>
        <v>29.559748427672954</v>
      </c>
      <c r="N676" s="111">
        <v>77.37142857142857</v>
      </c>
      <c r="O676" s="52">
        <v>98.59</v>
      </c>
      <c r="P676" s="57">
        <v>89.96434702231613</v>
      </c>
      <c r="Q676" s="58" t="s">
        <v>1</v>
      </c>
      <c r="R676" s="106">
        <f t="shared" si="104"/>
        <v>88.58652399466621</v>
      </c>
      <c r="S676" s="109">
        <v>98.61111111111111</v>
      </c>
      <c r="T676" s="52">
        <v>61.513888888888886</v>
      </c>
      <c r="U676" s="52">
        <v>0</v>
      </c>
      <c r="V676" s="52">
        <v>0</v>
      </c>
      <c r="W676" s="52">
        <v>0</v>
      </c>
      <c r="X676" s="110">
        <f t="shared" si="109"/>
        <v>40.03125</v>
      </c>
      <c r="Y676" s="112">
        <f t="shared" si="105"/>
        <v>51.799197112255456</v>
      </c>
      <c r="Z676" s="46">
        <v>47.3103448275862</v>
      </c>
      <c r="AA676" s="46">
        <v>83.33333333333333</v>
      </c>
      <c r="AB676" s="46">
        <v>0</v>
      </c>
      <c r="AC676" s="46">
        <v>0</v>
      </c>
      <c r="AD676" s="46">
        <v>5.555555555555555</v>
      </c>
      <c r="AE676" s="106">
        <f t="shared" si="106"/>
        <v>28.494252873563216</v>
      </c>
      <c r="AF676" s="69">
        <v>0</v>
      </c>
      <c r="AG676" s="69">
        <v>6.25</v>
      </c>
      <c r="AH676" s="69">
        <v>5.88235294117647</v>
      </c>
      <c r="AI676" s="69">
        <v>0.9345794392523363</v>
      </c>
      <c r="AJ676" s="113">
        <v>3.266733095107202</v>
      </c>
      <c r="AK676" s="114">
        <v>0</v>
      </c>
      <c r="AL676" s="106">
        <f t="shared" si="107"/>
        <v>0</v>
      </c>
      <c r="AM676" s="115">
        <v>16.068063691262303</v>
      </c>
      <c r="AN676" s="116">
        <f t="shared" si="108"/>
        <v>39.67639944412631</v>
      </c>
    </row>
    <row r="677" spans="1:40" ht="15">
      <c r="A677" s="15">
        <v>47605</v>
      </c>
      <c r="B677" s="16" t="s">
        <v>28</v>
      </c>
      <c r="C677" s="16" t="s">
        <v>784</v>
      </c>
      <c r="D677" s="17">
        <v>6</v>
      </c>
      <c r="E677" s="105">
        <v>0</v>
      </c>
      <c r="F677" s="45">
        <v>78.7571225071225</v>
      </c>
      <c r="G677" s="106">
        <f t="shared" si="100"/>
        <v>26.252374169040834</v>
      </c>
      <c r="H677" s="87">
        <v>0</v>
      </c>
      <c r="I677" s="107">
        <f t="shared" si="101"/>
        <v>0</v>
      </c>
      <c r="J677" s="108">
        <f t="shared" si="102"/>
        <v>15.7514245014245</v>
      </c>
      <c r="K677" s="109">
        <v>10.526315789473683</v>
      </c>
      <c r="L677" s="56">
        <v>100</v>
      </c>
      <c r="M677" s="110">
        <f t="shared" si="103"/>
        <v>30.409356725146196</v>
      </c>
      <c r="N677" s="111">
        <v>74.97142857142856</v>
      </c>
      <c r="O677" s="52">
        <v>96.83000000000001</v>
      </c>
      <c r="P677" s="57">
        <v>99.18389553862895</v>
      </c>
      <c r="Q677" s="58" t="s">
        <v>1</v>
      </c>
      <c r="R677" s="106">
        <f t="shared" si="104"/>
        <v>90.27198609416291</v>
      </c>
      <c r="S677" s="109">
        <v>78.33333333333333</v>
      </c>
      <c r="T677" s="52">
        <v>76.46990740740742</v>
      </c>
      <c r="U677" s="52">
        <v>98.14813333333332</v>
      </c>
      <c r="V677" s="52">
        <v>0</v>
      </c>
      <c r="W677" s="52">
        <v>0</v>
      </c>
      <c r="X677" s="110">
        <f t="shared" si="109"/>
        <v>63.23784351851852</v>
      </c>
      <c r="Y677" s="112">
        <f t="shared" si="105"/>
        <v>60.070513897110686</v>
      </c>
      <c r="Z677" s="46">
        <v>88.57471264367815</v>
      </c>
      <c r="AA677" s="46">
        <v>72.91666666666667</v>
      </c>
      <c r="AB677" s="46">
        <v>100</v>
      </c>
      <c r="AC677" s="46">
        <v>76.8</v>
      </c>
      <c r="AD677" s="46">
        <v>5.555555555555555</v>
      </c>
      <c r="AE677" s="106">
        <f t="shared" si="106"/>
        <v>70.00721982758621</v>
      </c>
      <c r="AF677" s="69">
        <v>68.42105263157895</v>
      </c>
      <c r="AG677" s="69">
        <v>81.25</v>
      </c>
      <c r="AH677" s="69">
        <v>64.70588235294117</v>
      </c>
      <c r="AI677" s="69">
        <v>57.009345794392516</v>
      </c>
      <c r="AJ677" s="113">
        <v>67.84657019472816</v>
      </c>
      <c r="AK677" s="114">
        <v>58.333333333333336</v>
      </c>
      <c r="AL677" s="106">
        <f t="shared" si="107"/>
        <v>58.333333333333336</v>
      </c>
      <c r="AM677" s="115">
        <v>67.09626929330682</v>
      </c>
      <c r="AN677" s="116">
        <f t="shared" si="108"/>
        <v>53.31442263683229</v>
      </c>
    </row>
    <row r="678" spans="1:40" ht="15">
      <c r="A678" s="15">
        <v>47660</v>
      </c>
      <c r="B678" s="16" t="s">
        <v>28</v>
      </c>
      <c r="C678" s="16" t="s">
        <v>785</v>
      </c>
      <c r="D678" s="17">
        <v>6</v>
      </c>
      <c r="E678" s="105">
        <v>65.820358068235</v>
      </c>
      <c r="F678" s="45">
        <v>84.95421245421247</v>
      </c>
      <c r="G678" s="106">
        <f t="shared" si="100"/>
        <v>72.19830953022748</v>
      </c>
      <c r="H678" s="87">
        <v>58.510000000000005</v>
      </c>
      <c r="I678" s="107">
        <f t="shared" si="101"/>
        <v>58.510000000000005</v>
      </c>
      <c r="J678" s="108">
        <f t="shared" si="102"/>
        <v>66.72298571813648</v>
      </c>
      <c r="K678" s="109">
        <v>0</v>
      </c>
      <c r="L678" s="56">
        <v>100</v>
      </c>
      <c r="M678" s="110">
        <f t="shared" si="103"/>
        <v>22.22222222222222</v>
      </c>
      <c r="N678" s="111">
        <v>93.80952380952382</v>
      </c>
      <c r="O678" s="52">
        <v>96.99000000000001</v>
      </c>
      <c r="P678" s="57">
        <v>94.7228043436845</v>
      </c>
      <c r="Q678" s="58" t="s">
        <v>1</v>
      </c>
      <c r="R678" s="106">
        <f t="shared" si="104"/>
        <v>95.11462556603752</v>
      </c>
      <c r="S678" s="109">
        <v>95.97222222222221</v>
      </c>
      <c r="T678" s="52">
        <v>85.21990740740742</v>
      </c>
      <c r="U678" s="52">
        <v>100</v>
      </c>
      <c r="V678" s="52">
        <v>0</v>
      </c>
      <c r="W678" s="52">
        <v>0</v>
      </c>
      <c r="X678" s="110">
        <f t="shared" si="109"/>
        <v>70.2980324074074</v>
      </c>
      <c r="Y678" s="112">
        <f t="shared" si="105"/>
        <v>60.93205055150237</v>
      </c>
      <c r="Z678" s="46">
        <v>18.27586206896552</v>
      </c>
      <c r="AA678" s="46">
        <v>72.22222222222223</v>
      </c>
      <c r="AB678" s="46">
        <v>40</v>
      </c>
      <c r="AC678" s="46">
        <v>76</v>
      </c>
      <c r="AD678" s="46">
        <v>17.77777777777778</v>
      </c>
      <c r="AE678" s="106">
        <f t="shared" si="106"/>
        <v>43.19396551724139</v>
      </c>
      <c r="AF678" s="69">
        <v>78.94736842105263</v>
      </c>
      <c r="AG678" s="69">
        <v>75</v>
      </c>
      <c r="AH678" s="69">
        <v>64.70588235294117</v>
      </c>
      <c r="AI678" s="69">
        <v>71.96261682242991</v>
      </c>
      <c r="AJ678" s="113">
        <v>72.65396689910594</v>
      </c>
      <c r="AK678" s="114">
        <v>66.66666666666666</v>
      </c>
      <c r="AL678" s="106">
        <f t="shared" si="107"/>
        <v>66.66666666666666</v>
      </c>
      <c r="AM678" s="115">
        <v>55.74450611562365</v>
      </c>
      <c r="AN678" s="116">
        <f t="shared" si="108"/>
        <v>60.533974254065576</v>
      </c>
    </row>
    <row r="679" spans="1:40" ht="15">
      <c r="A679" s="15">
        <v>47675</v>
      </c>
      <c r="B679" s="16" t="s">
        <v>28</v>
      </c>
      <c r="C679" s="16" t="s">
        <v>786</v>
      </c>
      <c r="D679" s="17">
        <v>6</v>
      </c>
      <c r="E679" s="105">
        <v>74.6301382930325</v>
      </c>
      <c r="F679" s="45">
        <v>78.05555555555557</v>
      </c>
      <c r="G679" s="106">
        <f t="shared" si="100"/>
        <v>75.77194404720686</v>
      </c>
      <c r="H679" s="87">
        <v>0</v>
      </c>
      <c r="I679" s="107">
        <f t="shared" si="101"/>
        <v>0</v>
      </c>
      <c r="J679" s="108">
        <f t="shared" si="102"/>
        <v>45.463166428324115</v>
      </c>
      <c r="K679" s="109">
        <v>0</v>
      </c>
      <c r="L679" s="56">
        <v>100</v>
      </c>
      <c r="M679" s="110">
        <f t="shared" si="103"/>
        <v>22.22222222222222</v>
      </c>
      <c r="N679" s="111">
        <v>91.58730158730158</v>
      </c>
      <c r="O679" s="52">
        <v>98.66</v>
      </c>
      <c r="P679" s="57">
        <v>97.8763567720623</v>
      </c>
      <c r="Q679" s="58">
        <v>100</v>
      </c>
      <c r="R679" s="106">
        <f t="shared" si="104"/>
        <v>97.03091458984098</v>
      </c>
      <c r="S679" s="109">
        <v>83.33333333333334</v>
      </c>
      <c r="T679" s="52">
        <v>73.95833333333334</v>
      </c>
      <c r="U679" s="52">
        <v>29.166666666666668</v>
      </c>
      <c r="V679" s="52">
        <v>0</v>
      </c>
      <c r="W679" s="52">
        <v>0</v>
      </c>
      <c r="X679" s="110">
        <f t="shared" si="109"/>
        <v>46.614583333333336</v>
      </c>
      <c r="Y679" s="112">
        <f t="shared" si="105"/>
        <v>53.96655933541578</v>
      </c>
      <c r="Z679" s="46">
        <v>61.35632183908046</v>
      </c>
      <c r="AA679" s="46">
        <v>22.222222222222225</v>
      </c>
      <c r="AB679" s="46">
        <v>0</v>
      </c>
      <c r="AC679" s="46">
        <v>0</v>
      </c>
      <c r="AD679" s="46">
        <v>5.617977528089887</v>
      </c>
      <c r="AE679" s="106">
        <f t="shared" si="106"/>
        <v>20.559117912953635</v>
      </c>
      <c r="AF679" s="69">
        <v>0</v>
      </c>
      <c r="AG679" s="69">
        <v>6.25</v>
      </c>
      <c r="AH679" s="69">
        <v>5.88235294117647</v>
      </c>
      <c r="AI679" s="69">
        <v>0.9345794392523363</v>
      </c>
      <c r="AJ679" s="113">
        <v>3.266733095107202</v>
      </c>
      <c r="AK679" s="114">
        <v>0</v>
      </c>
      <c r="AL679" s="106">
        <f t="shared" si="107"/>
        <v>0</v>
      </c>
      <c r="AM679" s="115">
        <v>11.835991712270525</v>
      </c>
      <c r="AN679" s="116">
        <f t="shared" si="108"/>
        <v>39.62671046705387</v>
      </c>
    </row>
    <row r="680" spans="1:40" ht="15">
      <c r="A680" s="15">
        <v>47692</v>
      </c>
      <c r="B680" s="16" t="s">
        <v>28</v>
      </c>
      <c r="C680" s="16" t="s">
        <v>787</v>
      </c>
      <c r="D680" s="17">
        <v>6</v>
      </c>
      <c r="E680" s="105">
        <v>0</v>
      </c>
      <c r="F680" s="45">
        <v>81.77706552706553</v>
      </c>
      <c r="G680" s="106">
        <f t="shared" si="100"/>
        <v>27.259021842355175</v>
      </c>
      <c r="H680" s="87">
        <v>4.694</v>
      </c>
      <c r="I680" s="107">
        <f t="shared" si="101"/>
        <v>4.694</v>
      </c>
      <c r="J680" s="108">
        <f t="shared" si="102"/>
        <v>18.233013105413104</v>
      </c>
      <c r="K680" s="109">
        <v>38.23529411764706</v>
      </c>
      <c r="L680" s="56">
        <v>100</v>
      </c>
      <c r="M680" s="110">
        <f t="shared" si="103"/>
        <v>51.96078431372549</v>
      </c>
      <c r="N680" s="111">
        <v>93.33333333333333</v>
      </c>
      <c r="O680" s="52">
        <v>98.14</v>
      </c>
      <c r="P680" s="57">
        <v>92.70108431785079</v>
      </c>
      <c r="Q680" s="58" t="s">
        <v>1</v>
      </c>
      <c r="R680" s="106">
        <f t="shared" si="104"/>
        <v>94.66560288005071</v>
      </c>
      <c r="S680" s="109">
        <v>77.5</v>
      </c>
      <c r="T680" s="52">
        <v>53.75347222222222</v>
      </c>
      <c r="U680" s="52">
        <v>100</v>
      </c>
      <c r="V680" s="52">
        <v>0</v>
      </c>
      <c r="W680" s="52">
        <v>15</v>
      </c>
      <c r="X680" s="110">
        <f t="shared" si="109"/>
        <v>59.68836805555556</v>
      </c>
      <c r="Y680" s="112">
        <f t="shared" si="105"/>
        <v>68.09915305233518</v>
      </c>
      <c r="Z680" s="46">
        <v>85.42528735632185</v>
      </c>
      <c r="AA680" s="46">
        <v>22.222222222222225</v>
      </c>
      <c r="AB680" s="46">
        <v>0</v>
      </c>
      <c r="AC680" s="46">
        <v>57.599999999999994</v>
      </c>
      <c r="AD680" s="46">
        <v>5.555555555555555</v>
      </c>
      <c r="AE680" s="106">
        <f t="shared" si="106"/>
        <v>37.36465517241379</v>
      </c>
      <c r="AF680" s="69">
        <v>52.63157894736842</v>
      </c>
      <c r="AG680" s="69">
        <v>81.25</v>
      </c>
      <c r="AH680" s="69">
        <v>76.47058823529412</v>
      </c>
      <c r="AI680" s="69">
        <v>26.168224299065418</v>
      </c>
      <c r="AJ680" s="113">
        <v>59.13009787043199</v>
      </c>
      <c r="AK680" s="114">
        <v>51.66666666666667</v>
      </c>
      <c r="AL680" s="106">
        <f t="shared" si="107"/>
        <v>51.66666666666667</v>
      </c>
      <c r="AM680" s="115">
        <v>46.029175524069224</v>
      </c>
      <c r="AN680" s="116">
        <f t="shared" si="108"/>
        <v>51.50493180447098</v>
      </c>
    </row>
    <row r="681" spans="1:40" ht="15">
      <c r="A681" s="15">
        <v>47703</v>
      </c>
      <c r="B681" s="16" t="s">
        <v>28</v>
      </c>
      <c r="C681" s="16" t="s">
        <v>788</v>
      </c>
      <c r="D681" s="17">
        <v>6</v>
      </c>
      <c r="E681" s="105">
        <v>48.443585754838026</v>
      </c>
      <c r="F681" s="45">
        <v>86.92969067969068</v>
      </c>
      <c r="G681" s="106">
        <f t="shared" si="100"/>
        <v>61.27228739645557</v>
      </c>
      <c r="H681" s="87">
        <v>0</v>
      </c>
      <c r="I681" s="107">
        <f t="shared" si="101"/>
        <v>0</v>
      </c>
      <c r="J681" s="108">
        <f t="shared" si="102"/>
        <v>36.763372437873336</v>
      </c>
      <c r="K681" s="109">
        <v>36.69064748201439</v>
      </c>
      <c r="L681" s="56">
        <v>100</v>
      </c>
      <c r="M681" s="110">
        <f t="shared" si="103"/>
        <v>50.759392486011194</v>
      </c>
      <c r="N681" s="111">
        <v>80.79365079365081</v>
      </c>
      <c r="O681" s="52">
        <v>97.69000000000001</v>
      </c>
      <c r="P681" s="57">
        <v>98.489336492891</v>
      </c>
      <c r="Q681" s="58" t="s">
        <v>1</v>
      </c>
      <c r="R681" s="106">
        <f t="shared" si="104"/>
        <v>92.26662638982924</v>
      </c>
      <c r="S681" s="109">
        <v>54.027777777777786</v>
      </c>
      <c r="T681" s="52">
        <v>78.93055555555556</v>
      </c>
      <c r="U681" s="52">
        <v>83.33333333333333</v>
      </c>
      <c r="V681" s="52">
        <v>0</v>
      </c>
      <c r="W681" s="52">
        <v>0</v>
      </c>
      <c r="X681" s="110">
        <f t="shared" si="109"/>
        <v>54.07291666666667</v>
      </c>
      <c r="Y681" s="112">
        <f t="shared" si="105"/>
        <v>65.10203507304271</v>
      </c>
      <c r="Z681" s="46">
        <v>0</v>
      </c>
      <c r="AA681" s="46">
        <v>0</v>
      </c>
      <c r="AB681" s="46">
        <v>0</v>
      </c>
      <c r="AC681" s="46">
        <v>46.400000000000006</v>
      </c>
      <c r="AD681" s="46">
        <v>5.555555555555555</v>
      </c>
      <c r="AE681" s="106">
        <f t="shared" si="106"/>
        <v>9.741666666666667</v>
      </c>
      <c r="AF681" s="69">
        <v>52.63157894736842</v>
      </c>
      <c r="AG681" s="69">
        <v>68.75</v>
      </c>
      <c r="AH681" s="69">
        <v>64.70588235294117</v>
      </c>
      <c r="AI681" s="69">
        <v>41.1214953271028</v>
      </c>
      <c r="AJ681" s="113">
        <v>56.8022391568531</v>
      </c>
      <c r="AK681" s="114">
        <v>33.33333333333333</v>
      </c>
      <c r="AL681" s="106">
        <f t="shared" si="107"/>
        <v>33.33333333333333</v>
      </c>
      <c r="AM681" s="115">
        <v>27.009485997383045</v>
      </c>
      <c r="AN681" s="116">
        <f t="shared" si="108"/>
        <v>48.006537823310936</v>
      </c>
    </row>
    <row r="682" spans="1:40" ht="15">
      <c r="A682" s="15">
        <v>47707</v>
      </c>
      <c r="B682" s="16" t="s">
        <v>28</v>
      </c>
      <c r="C682" s="16" t="s">
        <v>789</v>
      </c>
      <c r="D682" s="17">
        <v>6</v>
      </c>
      <c r="E682" s="105">
        <v>79.83705284431237</v>
      </c>
      <c r="F682" s="45">
        <v>87.6098901098901</v>
      </c>
      <c r="G682" s="106">
        <f t="shared" si="100"/>
        <v>82.42799859950495</v>
      </c>
      <c r="H682" s="87">
        <v>0</v>
      </c>
      <c r="I682" s="107">
        <f t="shared" si="101"/>
        <v>0</v>
      </c>
      <c r="J682" s="108">
        <f t="shared" si="102"/>
        <v>49.45679915970297</v>
      </c>
      <c r="K682" s="109">
        <v>97.28260869565217</v>
      </c>
      <c r="L682" s="56">
        <v>100</v>
      </c>
      <c r="M682" s="110">
        <f t="shared" si="103"/>
        <v>97.88647342995168</v>
      </c>
      <c r="N682" s="111">
        <v>79.28571428571428</v>
      </c>
      <c r="O682" s="52">
        <v>99.58000000000001</v>
      </c>
      <c r="P682" s="57">
        <v>98.7296993085705</v>
      </c>
      <c r="Q682" s="58" t="s">
        <v>1</v>
      </c>
      <c r="R682" s="106">
        <f t="shared" si="104"/>
        <v>92.47397215359612</v>
      </c>
      <c r="S682" s="109">
        <v>92.77777777777777</v>
      </c>
      <c r="T682" s="52">
        <v>75.03968253968253</v>
      </c>
      <c r="U682" s="52">
        <v>73.61110000000001</v>
      </c>
      <c r="V682" s="52">
        <v>0</v>
      </c>
      <c r="W682" s="52">
        <v>0</v>
      </c>
      <c r="X682" s="110">
        <f t="shared" si="109"/>
        <v>60.35714007936508</v>
      </c>
      <c r="Y682" s="112">
        <f t="shared" si="105"/>
        <v>84.14508634933019</v>
      </c>
      <c r="Z682" s="46">
        <v>8.160919540229886</v>
      </c>
      <c r="AA682" s="46">
        <v>33.333333333333336</v>
      </c>
      <c r="AB682" s="46">
        <v>0</v>
      </c>
      <c r="AC682" s="46">
        <v>48</v>
      </c>
      <c r="AD682" s="46">
        <v>48.275862068965516</v>
      </c>
      <c r="AE682" s="106">
        <f t="shared" si="106"/>
        <v>26.341954022988503</v>
      </c>
      <c r="AF682" s="69">
        <v>31.57894736842105</v>
      </c>
      <c r="AG682" s="69">
        <v>50</v>
      </c>
      <c r="AH682" s="69">
        <v>47.05882352941176</v>
      </c>
      <c r="AI682" s="69">
        <v>22.429906542056074</v>
      </c>
      <c r="AJ682" s="113">
        <v>37.76691935997222</v>
      </c>
      <c r="AK682" s="114">
        <v>35</v>
      </c>
      <c r="AL682" s="106">
        <f t="shared" si="107"/>
        <v>35</v>
      </c>
      <c r="AM682" s="115">
        <v>31.12022064158646</v>
      </c>
      <c r="AN682" s="116">
        <f t="shared" si="108"/>
        <v>61.29996919908163</v>
      </c>
    </row>
    <row r="683" spans="1:40" ht="15">
      <c r="A683" s="15">
        <v>47720</v>
      </c>
      <c r="B683" s="16" t="s">
        <v>28</v>
      </c>
      <c r="C683" s="16" t="s">
        <v>790</v>
      </c>
      <c r="D683" s="17">
        <v>6</v>
      </c>
      <c r="E683" s="105">
        <v>59.41690432979</v>
      </c>
      <c r="F683" s="45">
        <v>74.96489621489621</v>
      </c>
      <c r="G683" s="106">
        <f t="shared" si="100"/>
        <v>64.59956829149206</v>
      </c>
      <c r="H683" s="87">
        <v>80.662</v>
      </c>
      <c r="I683" s="107">
        <f t="shared" si="101"/>
        <v>80.662</v>
      </c>
      <c r="J683" s="108">
        <f t="shared" si="102"/>
        <v>71.02454097489525</v>
      </c>
      <c r="K683" s="109">
        <v>1.4778325123152691</v>
      </c>
      <c r="L683" s="56">
        <v>100</v>
      </c>
      <c r="M683" s="110">
        <f t="shared" si="103"/>
        <v>23.37164750957854</v>
      </c>
      <c r="N683" s="111">
        <v>79.34065934065934</v>
      </c>
      <c r="O683" s="52">
        <v>98.87</v>
      </c>
      <c r="P683" s="57">
        <v>98.43407453805199</v>
      </c>
      <c r="Q683" s="58" t="s">
        <v>1</v>
      </c>
      <c r="R683" s="106">
        <f t="shared" si="104"/>
        <v>92.15727697334572</v>
      </c>
      <c r="S683" s="109">
        <v>87.08333333333333</v>
      </c>
      <c r="T683" s="52">
        <v>75.62962962962962</v>
      </c>
      <c r="U683" s="52">
        <v>100</v>
      </c>
      <c r="V683" s="52">
        <v>0</v>
      </c>
      <c r="W683" s="52">
        <v>15</v>
      </c>
      <c r="X683" s="110">
        <f t="shared" si="109"/>
        <v>67.55324074074073</v>
      </c>
      <c r="Y683" s="112">
        <f t="shared" si="105"/>
        <v>59.52115877195594</v>
      </c>
      <c r="Z683" s="46">
        <v>89.88505747126437</v>
      </c>
      <c r="AA683" s="46">
        <v>45.13888888888889</v>
      </c>
      <c r="AB683" s="46">
        <v>0</v>
      </c>
      <c r="AC683" s="46">
        <v>76</v>
      </c>
      <c r="AD683" s="46">
        <v>7.777777777777778</v>
      </c>
      <c r="AE683" s="106">
        <f t="shared" si="106"/>
        <v>46.6431393678161</v>
      </c>
      <c r="AF683" s="69">
        <v>63.1578947368421</v>
      </c>
      <c r="AG683" s="69">
        <v>68.75</v>
      </c>
      <c r="AH683" s="69">
        <v>35.294117647058826</v>
      </c>
      <c r="AI683" s="69">
        <v>34.57943925233645</v>
      </c>
      <c r="AJ683" s="113">
        <v>50.44536290905934</v>
      </c>
      <c r="AK683" s="114">
        <v>48.333333333333336</v>
      </c>
      <c r="AL683" s="106">
        <f t="shared" si="107"/>
        <v>48.333333333333336</v>
      </c>
      <c r="AM683" s="115">
        <v>47.995104438584406</v>
      </c>
      <c r="AN683" s="116">
        <f t="shared" si="108"/>
        <v>58.36401891253234</v>
      </c>
    </row>
    <row r="684" spans="1:40" ht="15">
      <c r="A684" s="15">
        <v>47745</v>
      </c>
      <c r="B684" s="16" t="s">
        <v>28</v>
      </c>
      <c r="C684" s="16" t="s">
        <v>791</v>
      </c>
      <c r="D684" s="17">
        <v>6</v>
      </c>
      <c r="E684" s="105">
        <v>45.89132272776932</v>
      </c>
      <c r="F684" s="45">
        <v>69.69118844118844</v>
      </c>
      <c r="G684" s="106">
        <f t="shared" si="100"/>
        <v>53.824611298909026</v>
      </c>
      <c r="H684" s="87">
        <v>6.33</v>
      </c>
      <c r="I684" s="107">
        <f t="shared" si="101"/>
        <v>6.33</v>
      </c>
      <c r="J684" s="108">
        <f t="shared" si="102"/>
        <v>34.82676677934542</v>
      </c>
      <c r="K684" s="109">
        <v>71.42857142857143</v>
      </c>
      <c r="L684" s="56">
        <v>100</v>
      </c>
      <c r="M684" s="110">
        <f t="shared" si="103"/>
        <v>77.77777777777777</v>
      </c>
      <c r="N684" s="111">
        <v>76.82539682539684</v>
      </c>
      <c r="O684" s="52">
        <v>98.87</v>
      </c>
      <c r="P684" s="57">
        <v>97.54867872044505</v>
      </c>
      <c r="Q684" s="58" t="s">
        <v>1</v>
      </c>
      <c r="R684" s="106">
        <f t="shared" si="104"/>
        <v>91.02443266620858</v>
      </c>
      <c r="S684" s="109">
        <v>80.41666666666667</v>
      </c>
      <c r="T684" s="52">
        <v>71.18055555555554</v>
      </c>
      <c r="U684" s="52">
        <v>100</v>
      </c>
      <c r="V684" s="52">
        <v>0</v>
      </c>
      <c r="W684" s="52">
        <v>0</v>
      </c>
      <c r="X684" s="110">
        <f t="shared" si="109"/>
        <v>62.89930555555556</v>
      </c>
      <c r="Y684" s="112">
        <f t="shared" si="105"/>
        <v>77.25559623096453</v>
      </c>
      <c r="Z684" s="46">
        <v>81.49425287356321</v>
      </c>
      <c r="AA684" s="46">
        <v>19.444444444444446</v>
      </c>
      <c r="AB684" s="46">
        <v>0</v>
      </c>
      <c r="AC684" s="46">
        <v>45.6</v>
      </c>
      <c r="AD684" s="46">
        <v>5.555555555555555</v>
      </c>
      <c r="AE684" s="106">
        <f t="shared" si="106"/>
        <v>33.611063218390804</v>
      </c>
      <c r="AF684" s="69">
        <v>52.63157894736842</v>
      </c>
      <c r="AG684" s="69">
        <v>68.75</v>
      </c>
      <c r="AH684" s="69">
        <v>64.70588235294117</v>
      </c>
      <c r="AI684" s="69">
        <v>42.99065420560748</v>
      </c>
      <c r="AJ684" s="113">
        <v>57.26952887647927</v>
      </c>
      <c r="AK684" s="114">
        <v>38.333333333333336</v>
      </c>
      <c r="AL684" s="106">
        <f t="shared" si="107"/>
        <v>38.333333333333336</v>
      </c>
      <c r="AM684" s="115">
        <v>40.86444141686957</v>
      </c>
      <c r="AN684" s="116">
        <f t="shared" si="108"/>
        <v>57.85248389641222</v>
      </c>
    </row>
    <row r="685" spans="1:40" ht="15">
      <c r="A685" s="15">
        <v>47798</v>
      </c>
      <c r="B685" s="16" t="s">
        <v>28</v>
      </c>
      <c r="C685" s="16" t="s">
        <v>792</v>
      </c>
      <c r="D685" s="17">
        <v>6</v>
      </c>
      <c r="E685" s="105">
        <v>46.39001741504053</v>
      </c>
      <c r="F685" s="45">
        <v>85.22741147741148</v>
      </c>
      <c r="G685" s="106">
        <f t="shared" si="100"/>
        <v>59.335815435830845</v>
      </c>
      <c r="H685" s="87">
        <v>0</v>
      </c>
      <c r="I685" s="107">
        <f t="shared" si="101"/>
        <v>0</v>
      </c>
      <c r="J685" s="108">
        <f t="shared" si="102"/>
        <v>35.60148926149851</v>
      </c>
      <c r="K685" s="109">
        <v>50.78125</v>
      </c>
      <c r="L685" s="56">
        <v>100</v>
      </c>
      <c r="M685" s="110">
        <f t="shared" si="103"/>
        <v>61.71875</v>
      </c>
      <c r="N685" s="111">
        <v>99.2857142857143</v>
      </c>
      <c r="O685" s="52">
        <v>96.97</v>
      </c>
      <c r="P685" s="57">
        <v>97.57424620267513</v>
      </c>
      <c r="Q685" s="58" t="s">
        <v>1</v>
      </c>
      <c r="R685" s="106">
        <f t="shared" si="104"/>
        <v>97.88210558769472</v>
      </c>
      <c r="S685" s="109">
        <v>94.72222222222221</v>
      </c>
      <c r="T685" s="52">
        <v>77.72916666666667</v>
      </c>
      <c r="U685" s="52">
        <v>100</v>
      </c>
      <c r="V685" s="52">
        <v>0</v>
      </c>
      <c r="W685" s="52">
        <v>0</v>
      </c>
      <c r="X685" s="110">
        <f t="shared" si="109"/>
        <v>68.11284722222223</v>
      </c>
      <c r="Y685" s="112">
        <f t="shared" si="105"/>
        <v>75.33713489917342</v>
      </c>
      <c r="Z685" s="46">
        <v>76.59770114942529</v>
      </c>
      <c r="AA685" s="46">
        <v>97.22222222222223</v>
      </c>
      <c r="AB685" s="46">
        <v>0</v>
      </c>
      <c r="AC685" s="46">
        <v>39.2</v>
      </c>
      <c r="AD685" s="46">
        <v>12.5</v>
      </c>
      <c r="AE685" s="106">
        <f t="shared" si="106"/>
        <v>47.072341954022995</v>
      </c>
      <c r="AF685" s="69">
        <v>52.63157894736842</v>
      </c>
      <c r="AG685" s="69">
        <v>25</v>
      </c>
      <c r="AH685" s="69">
        <v>17.647058823529413</v>
      </c>
      <c r="AI685" s="69">
        <v>28.037383177570092</v>
      </c>
      <c r="AJ685" s="113">
        <v>30.82900523711698</v>
      </c>
      <c r="AK685" s="114">
        <v>35</v>
      </c>
      <c r="AL685" s="106">
        <f t="shared" si="107"/>
        <v>35</v>
      </c>
      <c r="AM685" s="115">
        <v>40.326317105376795</v>
      </c>
      <c r="AN685" s="116">
        <f t="shared" si="108"/>
        <v>56.88676043349945</v>
      </c>
    </row>
    <row r="686" spans="1:40" ht="15">
      <c r="A686" s="15">
        <v>47960</v>
      </c>
      <c r="B686" s="16" t="s">
        <v>28</v>
      </c>
      <c r="C686" s="16" t="s">
        <v>793</v>
      </c>
      <c r="D686" s="17">
        <v>6</v>
      </c>
      <c r="E686" s="105">
        <v>28.941522641998617</v>
      </c>
      <c r="F686" s="45">
        <v>78.33333333333333</v>
      </c>
      <c r="G686" s="106">
        <f t="shared" si="100"/>
        <v>45.40545953911018</v>
      </c>
      <c r="H686" s="87">
        <v>36.786</v>
      </c>
      <c r="I686" s="107">
        <f t="shared" si="101"/>
        <v>36.786</v>
      </c>
      <c r="J686" s="108">
        <f t="shared" si="102"/>
        <v>41.95767572346611</v>
      </c>
      <c r="K686" s="109">
        <v>86.3013698630137</v>
      </c>
      <c r="L686" s="56">
        <v>100</v>
      </c>
      <c r="M686" s="110">
        <f t="shared" si="103"/>
        <v>89.3455098934551</v>
      </c>
      <c r="N686" s="111">
        <v>97.6923076923077</v>
      </c>
      <c r="O686" s="52">
        <v>98.64</v>
      </c>
      <c r="P686" s="57">
        <v>99.66044142614601</v>
      </c>
      <c r="Q686" s="58" t="s">
        <v>1</v>
      </c>
      <c r="R686" s="106">
        <f t="shared" si="104"/>
        <v>98.60258455008488</v>
      </c>
      <c r="S686" s="109">
        <v>80.83333333333333</v>
      </c>
      <c r="T686" s="52">
        <v>80.65972222222221</v>
      </c>
      <c r="U686" s="52">
        <v>100</v>
      </c>
      <c r="V686" s="52">
        <v>0</v>
      </c>
      <c r="W686" s="52">
        <v>0</v>
      </c>
      <c r="X686" s="110">
        <f t="shared" si="109"/>
        <v>65.37326388888889</v>
      </c>
      <c r="Y686" s="112">
        <f t="shared" si="105"/>
        <v>84.63665506211544</v>
      </c>
      <c r="Z686" s="46">
        <v>84.41379310344827</v>
      </c>
      <c r="AA686" s="46">
        <v>61.111111111111114</v>
      </c>
      <c r="AB686" s="46">
        <v>0</v>
      </c>
      <c r="AC686" s="46">
        <v>36</v>
      </c>
      <c r="AD686" s="46">
        <v>5.555555555555555</v>
      </c>
      <c r="AE686" s="106">
        <f t="shared" si="106"/>
        <v>40.353448275862064</v>
      </c>
      <c r="AF686" s="69">
        <v>63.1578947368421</v>
      </c>
      <c r="AG686" s="69">
        <v>50</v>
      </c>
      <c r="AH686" s="69">
        <v>47.05882352941176</v>
      </c>
      <c r="AI686" s="69">
        <v>49.532710280373834</v>
      </c>
      <c r="AJ686" s="113">
        <v>52.43735713665693</v>
      </c>
      <c r="AK686" s="114">
        <v>31.666666666666664</v>
      </c>
      <c r="AL686" s="106">
        <f t="shared" si="107"/>
        <v>31.666666666666664</v>
      </c>
      <c r="AM686" s="115">
        <v>41.83846765023495</v>
      </c>
      <c r="AN686" s="116">
        <f t="shared" si="108"/>
        <v>63.26140297082143</v>
      </c>
    </row>
    <row r="687" spans="1:40" ht="15">
      <c r="A687" s="15">
        <v>47980</v>
      </c>
      <c r="B687" s="16" t="s">
        <v>28</v>
      </c>
      <c r="C687" s="16" t="s">
        <v>794</v>
      </c>
      <c r="D687" s="17">
        <v>6</v>
      </c>
      <c r="E687" s="105">
        <v>76.20864783950769</v>
      </c>
      <c r="F687" s="45">
        <v>83.82275132275133</v>
      </c>
      <c r="G687" s="106">
        <f t="shared" si="100"/>
        <v>78.74668233392224</v>
      </c>
      <c r="H687" s="87">
        <v>46.136</v>
      </c>
      <c r="I687" s="107">
        <f t="shared" si="101"/>
        <v>46.136</v>
      </c>
      <c r="J687" s="108">
        <f t="shared" si="102"/>
        <v>65.70240940035335</v>
      </c>
      <c r="K687" s="109">
        <v>0</v>
      </c>
      <c r="L687" s="56">
        <v>100</v>
      </c>
      <c r="M687" s="110">
        <f t="shared" si="103"/>
        <v>22.22222222222222</v>
      </c>
      <c r="N687" s="111">
        <v>88.22857142857143</v>
      </c>
      <c r="O687" s="52">
        <v>98.78</v>
      </c>
      <c r="P687" s="57">
        <v>96.82103407146191</v>
      </c>
      <c r="Q687" s="58" t="s">
        <v>1</v>
      </c>
      <c r="R687" s="106">
        <f t="shared" si="104"/>
        <v>94.5507373321986</v>
      </c>
      <c r="S687" s="109">
        <v>95.83333333333334</v>
      </c>
      <c r="T687" s="52">
        <v>78.42361111111111</v>
      </c>
      <c r="U687" s="52">
        <v>100</v>
      </c>
      <c r="V687" s="52">
        <v>0</v>
      </c>
      <c r="W687" s="52">
        <v>0</v>
      </c>
      <c r="X687" s="110">
        <f t="shared" si="109"/>
        <v>68.56423611111111</v>
      </c>
      <c r="Y687" s="112">
        <f t="shared" si="105"/>
        <v>60.19679150185911</v>
      </c>
      <c r="Z687" s="46">
        <v>63.03448275862069</v>
      </c>
      <c r="AA687" s="46">
        <v>22.222222222222225</v>
      </c>
      <c r="AB687" s="46">
        <v>60</v>
      </c>
      <c r="AC687" s="46">
        <v>62.4</v>
      </c>
      <c r="AD687" s="46">
        <v>26.666666666666668</v>
      </c>
      <c r="AE687" s="106">
        <f t="shared" si="106"/>
        <v>47.875287356321834</v>
      </c>
      <c r="AF687" s="69">
        <v>31.57894736842105</v>
      </c>
      <c r="AG687" s="69">
        <v>81.25</v>
      </c>
      <c r="AH687" s="69">
        <v>70.58823529411765</v>
      </c>
      <c r="AI687" s="69">
        <v>34.57943925233645</v>
      </c>
      <c r="AJ687" s="113">
        <v>54.49915547871879</v>
      </c>
      <c r="AK687" s="114">
        <v>56.666666666666664</v>
      </c>
      <c r="AL687" s="106">
        <f t="shared" si="107"/>
        <v>56.666666666666664</v>
      </c>
      <c r="AM687" s="115">
        <v>51.399928051029995</v>
      </c>
      <c r="AN687" s="116">
        <f t="shared" si="108"/>
        <v>58.65885604630922</v>
      </c>
    </row>
    <row r="688" spans="1:40" ht="15">
      <c r="A688" s="15">
        <v>50001</v>
      </c>
      <c r="B688" s="16" t="s">
        <v>7</v>
      </c>
      <c r="C688" s="16" t="s">
        <v>795</v>
      </c>
      <c r="D688" s="17">
        <v>1</v>
      </c>
      <c r="E688" s="105">
        <v>76.68274092844342</v>
      </c>
      <c r="F688" s="45">
        <v>78.37962962962963</v>
      </c>
      <c r="G688" s="106">
        <f t="shared" si="100"/>
        <v>77.2483704955055</v>
      </c>
      <c r="H688" s="87">
        <v>56.566</v>
      </c>
      <c r="I688" s="107">
        <f t="shared" si="101"/>
        <v>56.566</v>
      </c>
      <c r="J688" s="108">
        <f t="shared" si="102"/>
        <v>68.97542229730331</v>
      </c>
      <c r="K688" s="109">
        <v>97.90167865707434</v>
      </c>
      <c r="L688" s="56">
        <v>100</v>
      </c>
      <c r="M688" s="110">
        <f t="shared" si="103"/>
        <v>98.3679722888356</v>
      </c>
      <c r="N688" s="111">
        <v>98.88888888888889</v>
      </c>
      <c r="O688" s="52">
        <v>99.26</v>
      </c>
      <c r="P688" s="57">
        <v>93.55093536052023</v>
      </c>
      <c r="Q688" s="58">
        <v>100</v>
      </c>
      <c r="R688" s="106">
        <f t="shared" si="104"/>
        <v>97.92495606235228</v>
      </c>
      <c r="S688" s="109">
        <v>97.22222222222221</v>
      </c>
      <c r="T688" s="52">
        <v>84.21746858465607</v>
      </c>
      <c r="U688" s="52">
        <v>100</v>
      </c>
      <c r="V688" s="52">
        <v>91.16851907479725</v>
      </c>
      <c r="W688" s="52">
        <v>100</v>
      </c>
      <c r="X688" s="110">
        <f t="shared" si="109"/>
        <v>94.25598758606922</v>
      </c>
      <c r="Y688" s="112">
        <f t="shared" si="105"/>
        <v>96.9103719914757</v>
      </c>
      <c r="Z688" s="46">
        <v>57.97701149425288</v>
      </c>
      <c r="AA688" s="46">
        <v>69.44444444444444</v>
      </c>
      <c r="AB688" s="46">
        <v>80</v>
      </c>
      <c r="AC688" s="46">
        <v>81.6</v>
      </c>
      <c r="AD688" s="46">
        <v>88.33333333333333</v>
      </c>
      <c r="AE688" s="106">
        <f t="shared" si="106"/>
        <v>74.37758620689655</v>
      </c>
      <c r="AF688" s="69">
        <v>89.47368421052632</v>
      </c>
      <c r="AG688" s="69">
        <v>68.75</v>
      </c>
      <c r="AH688" s="69">
        <v>88.23529411764706</v>
      </c>
      <c r="AI688" s="69">
        <v>56.074766355140184</v>
      </c>
      <c r="AJ688" s="113">
        <v>75.63343617082839</v>
      </c>
      <c r="AK688" s="114">
        <v>66.66666666666666</v>
      </c>
      <c r="AL688" s="106">
        <f t="shared" si="107"/>
        <v>66.66666666666666</v>
      </c>
      <c r="AM688" s="115">
        <v>73.17029562256573</v>
      </c>
      <c r="AN688" s="116">
        <f t="shared" si="108"/>
        <v>84.20135914196823</v>
      </c>
    </row>
    <row r="689" spans="1:40" ht="15">
      <c r="A689" s="15">
        <v>50006</v>
      </c>
      <c r="B689" s="16" t="s">
        <v>7</v>
      </c>
      <c r="C689" s="16" t="s">
        <v>796</v>
      </c>
      <c r="D689" s="17">
        <v>3</v>
      </c>
      <c r="E689" s="105">
        <v>70.12268058164028</v>
      </c>
      <c r="F689" s="45">
        <v>97.82407407407406</v>
      </c>
      <c r="G689" s="106">
        <f t="shared" si="100"/>
        <v>79.35647841245154</v>
      </c>
      <c r="H689" s="87">
        <v>0</v>
      </c>
      <c r="I689" s="107">
        <f t="shared" si="101"/>
        <v>0</v>
      </c>
      <c r="J689" s="108">
        <f t="shared" si="102"/>
        <v>47.61388704747092</v>
      </c>
      <c r="K689" s="109">
        <v>99.46236559139786</v>
      </c>
      <c r="L689" s="56">
        <v>100</v>
      </c>
      <c r="M689" s="110">
        <f t="shared" si="103"/>
        <v>99.58183990442055</v>
      </c>
      <c r="N689" s="111">
        <v>100</v>
      </c>
      <c r="O689" s="52">
        <v>99.18</v>
      </c>
      <c r="P689" s="57">
        <v>95.57827102803739</v>
      </c>
      <c r="Q689" s="58">
        <v>100</v>
      </c>
      <c r="R689" s="106">
        <f t="shared" si="104"/>
        <v>98.68956775700934</v>
      </c>
      <c r="S689" s="109">
        <v>97.63888888888889</v>
      </c>
      <c r="T689" s="56">
        <v>90.2379564879565</v>
      </c>
      <c r="U689" s="52">
        <v>100</v>
      </c>
      <c r="V689" s="52">
        <v>98.32735961768219</v>
      </c>
      <c r="W689" s="52">
        <v>45</v>
      </c>
      <c r="X689" s="110">
        <f t="shared" si="109"/>
        <v>89.88513129642162</v>
      </c>
      <c r="Y689" s="112">
        <f t="shared" si="105"/>
        <v>96.19336606268931</v>
      </c>
      <c r="Z689" s="46">
        <v>66.66666666666667</v>
      </c>
      <c r="AA689" s="46">
        <v>85.41666666666667</v>
      </c>
      <c r="AB689" s="46">
        <v>80</v>
      </c>
      <c r="AC689" s="46">
        <v>71.2</v>
      </c>
      <c r="AD689" s="46">
        <v>92.6829268292683</v>
      </c>
      <c r="AE689" s="106">
        <f t="shared" si="106"/>
        <v>78.41034044715448</v>
      </c>
      <c r="AF689" s="69">
        <v>84.21052631578947</v>
      </c>
      <c r="AG689" s="69">
        <v>81.25</v>
      </c>
      <c r="AH689" s="69">
        <v>82.35294117647058</v>
      </c>
      <c r="AI689" s="69">
        <v>45.794392523364486</v>
      </c>
      <c r="AJ689" s="113">
        <v>73.40196500390614</v>
      </c>
      <c r="AK689" s="114">
        <v>60</v>
      </c>
      <c r="AL689" s="106">
        <f t="shared" si="107"/>
        <v>60</v>
      </c>
      <c r="AM689" s="115">
        <v>73.39270557285735</v>
      </c>
      <c r="AN689" s="116">
        <f t="shared" si="108"/>
        <v>79.63727211269604</v>
      </c>
    </row>
    <row r="690" spans="1:40" ht="15">
      <c r="A690" s="15">
        <v>50110</v>
      </c>
      <c r="B690" s="16" t="s">
        <v>7</v>
      </c>
      <c r="C690" s="16" t="s">
        <v>797</v>
      </c>
      <c r="D690" s="17">
        <v>6</v>
      </c>
      <c r="E690" s="105">
        <v>95.29522477006998</v>
      </c>
      <c r="F690" s="45">
        <v>93.41269841269842</v>
      </c>
      <c r="G690" s="106">
        <f t="shared" si="100"/>
        <v>94.66771598427945</v>
      </c>
      <c r="H690" s="87">
        <v>67.984</v>
      </c>
      <c r="I690" s="107">
        <f t="shared" si="101"/>
        <v>67.984</v>
      </c>
      <c r="J690" s="108">
        <f t="shared" si="102"/>
        <v>83.99422959056767</v>
      </c>
      <c r="K690" s="109">
        <v>98.1651376146789</v>
      </c>
      <c r="L690" s="56">
        <v>100</v>
      </c>
      <c r="M690" s="110">
        <f t="shared" si="103"/>
        <v>98.57288481141691</v>
      </c>
      <c r="N690" s="111">
        <v>83.33333333333334</v>
      </c>
      <c r="O690" s="52">
        <v>98.11</v>
      </c>
      <c r="P690" s="57">
        <v>99.48947032546268</v>
      </c>
      <c r="Q690" s="58" t="s">
        <v>1</v>
      </c>
      <c r="R690" s="106">
        <f t="shared" si="104"/>
        <v>93.58574021883642</v>
      </c>
      <c r="S690" s="109">
        <v>92.63888888888889</v>
      </c>
      <c r="T690" s="52">
        <v>77.68518518518518</v>
      </c>
      <c r="U690" s="52">
        <v>100</v>
      </c>
      <c r="V690" s="52">
        <v>0</v>
      </c>
      <c r="W690" s="52">
        <v>45</v>
      </c>
      <c r="X690" s="110">
        <f t="shared" si="109"/>
        <v>73.20601851851852</v>
      </c>
      <c r="Y690" s="112">
        <f t="shared" si="105"/>
        <v>88.85960132806366</v>
      </c>
      <c r="Z690" s="46">
        <v>66.66666666666667</v>
      </c>
      <c r="AA690" s="46">
        <v>30.555555555555557</v>
      </c>
      <c r="AB690" s="46">
        <v>0</v>
      </c>
      <c r="AC690" s="46">
        <v>85.6</v>
      </c>
      <c r="AD690" s="46">
        <v>27.472527472527474</v>
      </c>
      <c r="AE690" s="106">
        <f t="shared" si="106"/>
        <v>43.59693223443223</v>
      </c>
      <c r="AF690" s="69">
        <v>42.10526315789473</v>
      </c>
      <c r="AG690" s="69">
        <v>75</v>
      </c>
      <c r="AH690" s="69">
        <v>70.58823529411765</v>
      </c>
      <c r="AI690" s="69">
        <v>35.51401869158878</v>
      </c>
      <c r="AJ690" s="113">
        <v>55.80187928590029</v>
      </c>
      <c r="AK690" s="114">
        <v>50</v>
      </c>
      <c r="AL690" s="106">
        <f t="shared" si="107"/>
        <v>50</v>
      </c>
      <c r="AM690" s="115">
        <v>48.132198334603935</v>
      </c>
      <c r="AN690" s="116">
        <f t="shared" si="108"/>
        <v>75.66830608252654</v>
      </c>
    </row>
    <row r="691" spans="1:40" ht="15">
      <c r="A691" s="15">
        <v>50124</v>
      </c>
      <c r="B691" s="16" t="s">
        <v>7</v>
      </c>
      <c r="C691" s="16" t="s">
        <v>798</v>
      </c>
      <c r="D691" s="17">
        <v>6</v>
      </c>
      <c r="E691" s="105">
        <v>63.48320133450086</v>
      </c>
      <c r="F691" s="45">
        <v>87.54019129019129</v>
      </c>
      <c r="G691" s="106">
        <f t="shared" si="100"/>
        <v>71.50219798639768</v>
      </c>
      <c r="H691" s="87">
        <v>0</v>
      </c>
      <c r="I691" s="107">
        <f t="shared" si="101"/>
        <v>0</v>
      </c>
      <c r="J691" s="108">
        <f t="shared" si="102"/>
        <v>42.901318791838605</v>
      </c>
      <c r="K691" s="109">
        <v>89.69072164948454</v>
      </c>
      <c r="L691" s="56">
        <v>100</v>
      </c>
      <c r="M691" s="110">
        <f t="shared" si="103"/>
        <v>91.98167239404353</v>
      </c>
      <c r="N691" s="111">
        <v>98.88888888888889</v>
      </c>
      <c r="O691" s="52">
        <v>97.88</v>
      </c>
      <c r="P691" s="57">
        <v>99.02548725637182</v>
      </c>
      <c r="Q691" s="58" t="s">
        <v>1</v>
      </c>
      <c r="R691" s="106">
        <f t="shared" si="104"/>
        <v>98.53650155338997</v>
      </c>
      <c r="S691" s="109">
        <v>96.52777777777779</v>
      </c>
      <c r="T691" s="52">
        <v>80.63046906796907</v>
      </c>
      <c r="U691" s="52">
        <v>100</v>
      </c>
      <c r="V691" s="52">
        <v>0</v>
      </c>
      <c r="W691" s="52">
        <v>25</v>
      </c>
      <c r="X691" s="110">
        <f t="shared" si="109"/>
        <v>72.41456171143672</v>
      </c>
      <c r="Y691" s="112">
        <f t="shared" si="105"/>
        <v>87.81774230660021</v>
      </c>
      <c r="Z691" s="46">
        <v>53.35632183908046</v>
      </c>
      <c r="AA691" s="46">
        <v>69.44444444444446</v>
      </c>
      <c r="AB691" s="46">
        <v>60</v>
      </c>
      <c r="AC691" s="46">
        <v>59.199999999999996</v>
      </c>
      <c r="AD691" s="46">
        <v>13.48314606741573</v>
      </c>
      <c r="AE691" s="106">
        <f t="shared" si="106"/>
        <v>51.2380036807439</v>
      </c>
      <c r="AF691" s="69">
        <v>68.42105263157895</v>
      </c>
      <c r="AG691" s="69">
        <v>75</v>
      </c>
      <c r="AH691" s="69">
        <v>70.58823529411765</v>
      </c>
      <c r="AI691" s="69">
        <v>28.037383177570092</v>
      </c>
      <c r="AJ691" s="113">
        <v>60.511667775816676</v>
      </c>
      <c r="AK691" s="114">
        <v>43.333333333333336</v>
      </c>
      <c r="AL691" s="106">
        <f t="shared" si="107"/>
        <v>43.333333333333336</v>
      </c>
      <c r="AM691" s="115">
        <v>52.130046703281195</v>
      </c>
      <c r="AN691" s="116">
        <f t="shared" si="108"/>
        <v>68.12814892265219</v>
      </c>
    </row>
    <row r="692" spans="1:40" ht="15">
      <c r="A692" s="15">
        <v>50150</v>
      </c>
      <c r="B692" s="16" t="s">
        <v>7</v>
      </c>
      <c r="C692" s="16" t="s">
        <v>799</v>
      </c>
      <c r="D692" s="17">
        <v>6</v>
      </c>
      <c r="E692" s="105">
        <v>97.63347069597069</v>
      </c>
      <c r="F692" s="45">
        <v>99.16666666666666</v>
      </c>
      <c r="G692" s="106">
        <f t="shared" si="100"/>
        <v>98.14453601953599</v>
      </c>
      <c r="H692" s="87">
        <v>49.916</v>
      </c>
      <c r="I692" s="107">
        <f t="shared" si="101"/>
        <v>49.916</v>
      </c>
      <c r="J692" s="108">
        <f t="shared" si="102"/>
        <v>78.85312161172159</v>
      </c>
      <c r="K692" s="109">
        <v>81.63265306122449</v>
      </c>
      <c r="L692" s="56">
        <v>100</v>
      </c>
      <c r="M692" s="110">
        <f t="shared" si="103"/>
        <v>85.71428571428572</v>
      </c>
      <c r="N692" s="111">
        <v>97.77777777777777</v>
      </c>
      <c r="O692" s="52">
        <v>99.32999999999998</v>
      </c>
      <c r="P692" s="57">
        <v>98.76060013046313</v>
      </c>
      <c r="Q692" s="58">
        <v>100</v>
      </c>
      <c r="R692" s="106">
        <f t="shared" si="104"/>
        <v>98.96709447706021</v>
      </c>
      <c r="S692" s="109">
        <v>97.91666666666666</v>
      </c>
      <c r="T692" s="56">
        <v>88.3096433648071</v>
      </c>
      <c r="U692" s="52">
        <v>100</v>
      </c>
      <c r="V692" s="52">
        <v>85.93272171253822</v>
      </c>
      <c r="W692" s="52">
        <v>45</v>
      </c>
      <c r="X692" s="110">
        <f t="shared" si="109"/>
        <v>87.92316772193571</v>
      </c>
      <c r="Y692" s="112">
        <f t="shared" si="105"/>
        <v>90.66202676082156</v>
      </c>
      <c r="Z692" s="46">
        <v>99.54022988505749</v>
      </c>
      <c r="AA692" s="46">
        <v>92.3611111111111</v>
      </c>
      <c r="AB692" s="46">
        <v>100</v>
      </c>
      <c r="AC692" s="46">
        <v>81.6</v>
      </c>
      <c r="AD692" s="46">
        <v>89.01098901098901</v>
      </c>
      <c r="AE692" s="106">
        <f t="shared" si="106"/>
        <v>92.94232624415814</v>
      </c>
      <c r="AF692" s="69">
        <v>84.21052631578947</v>
      </c>
      <c r="AG692" s="69">
        <v>81.25</v>
      </c>
      <c r="AH692" s="69">
        <v>52.94117647058824</v>
      </c>
      <c r="AI692" s="69">
        <v>69.1588785046729</v>
      </c>
      <c r="AJ692" s="113">
        <v>71.89014532276265</v>
      </c>
      <c r="AK692" s="114">
        <v>58.333333333333336</v>
      </c>
      <c r="AL692" s="106">
        <f t="shared" si="107"/>
        <v>58.333333333333336</v>
      </c>
      <c r="AM692" s="115">
        <v>80.40661274962105</v>
      </c>
      <c r="AN692" s="116">
        <f t="shared" si="108"/>
        <v>85.22362152764141</v>
      </c>
    </row>
    <row r="693" spans="1:40" ht="15">
      <c r="A693" s="15">
        <v>50223</v>
      </c>
      <c r="B693" s="16" t="s">
        <v>7</v>
      </c>
      <c r="C693" s="16" t="s">
        <v>800</v>
      </c>
      <c r="D693" s="17">
        <v>6</v>
      </c>
      <c r="E693" s="105">
        <v>55.94154797935232</v>
      </c>
      <c r="F693" s="45">
        <v>0</v>
      </c>
      <c r="G693" s="106">
        <f t="shared" si="100"/>
        <v>37.294365319568215</v>
      </c>
      <c r="H693" s="87">
        <v>36.304</v>
      </c>
      <c r="I693" s="107">
        <f t="shared" si="101"/>
        <v>36.304</v>
      </c>
      <c r="J693" s="108">
        <f t="shared" si="102"/>
        <v>36.89821919174093</v>
      </c>
      <c r="K693" s="109">
        <v>92.85714285714286</v>
      </c>
      <c r="L693" s="56">
        <v>100</v>
      </c>
      <c r="M693" s="110">
        <f t="shared" si="103"/>
        <v>94.44444444444446</v>
      </c>
      <c r="N693" s="111">
        <v>98.51851851851853</v>
      </c>
      <c r="O693" s="52">
        <v>98.76</v>
      </c>
      <c r="P693" s="57">
        <v>99.11634756995582</v>
      </c>
      <c r="Q693" s="58" t="s">
        <v>1</v>
      </c>
      <c r="R693" s="106">
        <f t="shared" si="104"/>
        <v>98.73653976572302</v>
      </c>
      <c r="S693" s="109">
        <v>95.83333333333334</v>
      </c>
      <c r="T693" s="52">
        <v>64.47916666666667</v>
      </c>
      <c r="U693" s="52">
        <v>97.22221666666667</v>
      </c>
      <c r="V693" s="52">
        <v>0</v>
      </c>
      <c r="W693" s="52">
        <v>15</v>
      </c>
      <c r="X693" s="110">
        <f t="shared" si="109"/>
        <v>66.25867916666667</v>
      </c>
      <c r="Y693" s="112">
        <f t="shared" si="105"/>
        <v>86.7984700583647</v>
      </c>
      <c r="Z693" s="46">
        <v>44.068965517241374</v>
      </c>
      <c r="AA693" s="46">
        <v>50</v>
      </c>
      <c r="AB693" s="46">
        <v>100</v>
      </c>
      <c r="AC693" s="46">
        <v>64</v>
      </c>
      <c r="AD693" s="46">
        <v>5.555555555555555</v>
      </c>
      <c r="AE693" s="106">
        <f t="shared" si="106"/>
        <v>52.183908045977006</v>
      </c>
      <c r="AF693" s="69">
        <v>63.1578947368421</v>
      </c>
      <c r="AG693" s="69">
        <v>75</v>
      </c>
      <c r="AH693" s="69">
        <v>64.70588235294117</v>
      </c>
      <c r="AI693" s="69">
        <v>57.009345794392516</v>
      </c>
      <c r="AJ693" s="113">
        <v>64.96828072104395</v>
      </c>
      <c r="AK693" s="114">
        <v>50</v>
      </c>
      <c r="AL693" s="106">
        <f t="shared" si="107"/>
        <v>50</v>
      </c>
      <c r="AM693" s="115">
        <v>55.156292483466125</v>
      </c>
      <c r="AN693" s="116">
        <f t="shared" si="108"/>
        <v>67.32576661257038</v>
      </c>
    </row>
    <row r="694" spans="1:40" ht="15">
      <c r="A694" s="15">
        <v>50226</v>
      </c>
      <c r="B694" s="16" t="s">
        <v>7</v>
      </c>
      <c r="C694" s="16" t="s">
        <v>801</v>
      </c>
      <c r="D694" s="17">
        <v>6</v>
      </c>
      <c r="E694" s="105">
        <v>74.71691330448135</v>
      </c>
      <c r="F694" s="45">
        <v>92.09859584859585</v>
      </c>
      <c r="G694" s="106">
        <f t="shared" si="100"/>
        <v>80.51080748585285</v>
      </c>
      <c r="H694" s="87">
        <v>54.848</v>
      </c>
      <c r="I694" s="107">
        <f t="shared" si="101"/>
        <v>54.848</v>
      </c>
      <c r="J694" s="108">
        <f t="shared" si="102"/>
        <v>70.24568449151171</v>
      </c>
      <c r="K694" s="109">
        <v>82.78145695364239</v>
      </c>
      <c r="L694" s="56">
        <v>100</v>
      </c>
      <c r="M694" s="110">
        <f t="shared" si="103"/>
        <v>86.60779985283298</v>
      </c>
      <c r="N694" s="111">
        <v>100</v>
      </c>
      <c r="O694" s="52">
        <v>98.96000000000001</v>
      </c>
      <c r="P694" s="57">
        <v>98.6921320323853</v>
      </c>
      <c r="Q694" s="58" t="s">
        <v>1</v>
      </c>
      <c r="R694" s="106">
        <f t="shared" si="104"/>
        <v>99.15536648328835</v>
      </c>
      <c r="S694" s="109">
        <v>94.86111111111111</v>
      </c>
      <c r="T694" s="52">
        <v>70.27777777777777</v>
      </c>
      <c r="U694" s="52">
        <v>100</v>
      </c>
      <c r="V694" s="52">
        <v>0</v>
      </c>
      <c r="W694" s="52">
        <v>45</v>
      </c>
      <c r="X694" s="110">
        <f t="shared" si="109"/>
        <v>71.90972222222223</v>
      </c>
      <c r="Y694" s="112">
        <f t="shared" si="105"/>
        <v>85.91963633278326</v>
      </c>
      <c r="Z694" s="46">
        <v>18.666666666666668</v>
      </c>
      <c r="AA694" s="46">
        <v>11.111111111111112</v>
      </c>
      <c r="AB694" s="46">
        <v>0</v>
      </c>
      <c r="AC694" s="46">
        <v>61.6</v>
      </c>
      <c r="AD694" s="46">
        <v>11.11111111111111</v>
      </c>
      <c r="AE694" s="106">
        <f t="shared" si="106"/>
        <v>20.383333333333333</v>
      </c>
      <c r="AF694" s="69">
        <v>73.68421052631578</v>
      </c>
      <c r="AG694" s="69">
        <v>75</v>
      </c>
      <c r="AH694" s="69">
        <v>64.70588235294117</v>
      </c>
      <c r="AI694" s="69">
        <v>35.51401869158878</v>
      </c>
      <c r="AJ694" s="113">
        <v>62.22602789271143</v>
      </c>
      <c r="AK694" s="114">
        <v>53.333333333333336</v>
      </c>
      <c r="AL694" s="106">
        <f t="shared" si="107"/>
        <v>53.333333333333336</v>
      </c>
      <c r="AM694" s="115">
        <v>38.13138521583416</v>
      </c>
      <c r="AN694" s="116">
        <f t="shared" si="108"/>
        <v>68.44837062944421</v>
      </c>
    </row>
    <row r="695" spans="1:40" ht="15">
      <c r="A695" s="15">
        <v>50245</v>
      </c>
      <c r="B695" s="16" t="s">
        <v>7</v>
      </c>
      <c r="C695" s="16" t="s">
        <v>802</v>
      </c>
      <c r="D695" s="17">
        <v>6</v>
      </c>
      <c r="E695" s="105">
        <v>0</v>
      </c>
      <c r="F695" s="45">
        <v>85.79161579161581</v>
      </c>
      <c r="G695" s="106">
        <f t="shared" si="100"/>
        <v>28.597205263871935</v>
      </c>
      <c r="H695" s="87">
        <v>66.19</v>
      </c>
      <c r="I695" s="107">
        <f t="shared" si="101"/>
        <v>66.19</v>
      </c>
      <c r="J695" s="108">
        <f t="shared" si="102"/>
        <v>43.634323158323156</v>
      </c>
      <c r="K695" s="109">
        <v>90.10989010989012</v>
      </c>
      <c r="L695" s="56">
        <v>100</v>
      </c>
      <c r="M695" s="110">
        <f t="shared" si="103"/>
        <v>92.30769230769232</v>
      </c>
      <c r="N695" s="111">
        <v>69.28571428571429</v>
      </c>
      <c r="O695" s="52">
        <v>98.71999999999998</v>
      </c>
      <c r="P695" s="57">
        <v>99.20159680638723</v>
      </c>
      <c r="Q695" s="58" t="s">
        <v>1</v>
      </c>
      <c r="R695" s="106">
        <f t="shared" si="104"/>
        <v>89.01343550755632</v>
      </c>
      <c r="S695" s="109">
        <v>92.36111111111111</v>
      </c>
      <c r="T695" s="52">
        <v>67.5</v>
      </c>
      <c r="U695" s="52">
        <v>96.29628333333334</v>
      </c>
      <c r="V695" s="52">
        <v>0</v>
      </c>
      <c r="W695" s="52">
        <v>0</v>
      </c>
      <c r="X695" s="110">
        <f t="shared" si="109"/>
        <v>64.03934861111111</v>
      </c>
      <c r="Y695" s="112">
        <f t="shared" si="105"/>
        <v>82.2076601487428</v>
      </c>
      <c r="Z695" s="46">
        <v>6.206896551724138</v>
      </c>
      <c r="AA695" s="46">
        <v>38.88888888888889</v>
      </c>
      <c r="AB695" s="46">
        <v>0</v>
      </c>
      <c r="AC695" s="46">
        <v>65.60000000000001</v>
      </c>
      <c r="AD695" s="46">
        <v>5.555555555555555</v>
      </c>
      <c r="AE695" s="106">
        <f t="shared" si="106"/>
        <v>22.18505747126437</v>
      </c>
      <c r="AF695" s="69">
        <v>26.31578947368421</v>
      </c>
      <c r="AG695" s="69">
        <v>75</v>
      </c>
      <c r="AH695" s="69">
        <v>47.05882352941176</v>
      </c>
      <c r="AI695" s="69">
        <v>40.18691588785047</v>
      </c>
      <c r="AJ695" s="113">
        <v>47.140382222736605</v>
      </c>
      <c r="AK695" s="114">
        <v>53.333333333333336</v>
      </c>
      <c r="AL695" s="106">
        <f t="shared" si="107"/>
        <v>53.333333333333336</v>
      </c>
      <c r="AM695" s="115">
        <v>35.06946591073742</v>
      </c>
      <c r="AN695" s="116">
        <f t="shared" si="108"/>
        <v>60.35153447925726</v>
      </c>
    </row>
    <row r="696" spans="1:40" ht="15">
      <c r="A696" s="15">
        <v>50251</v>
      </c>
      <c r="B696" s="16" t="s">
        <v>7</v>
      </c>
      <c r="C696" s="16" t="s">
        <v>803</v>
      </c>
      <c r="D696" s="17">
        <v>6</v>
      </c>
      <c r="E696" s="105">
        <v>56.856389755663805</v>
      </c>
      <c r="F696" s="45">
        <v>75.52197802197803</v>
      </c>
      <c r="G696" s="106">
        <f t="shared" si="100"/>
        <v>63.07825251110188</v>
      </c>
      <c r="H696" s="87">
        <v>13.39</v>
      </c>
      <c r="I696" s="107">
        <f t="shared" si="101"/>
        <v>13.39</v>
      </c>
      <c r="J696" s="108">
        <f t="shared" si="102"/>
        <v>43.20295150666113</v>
      </c>
      <c r="K696" s="109">
        <v>93.14285714285714</v>
      </c>
      <c r="L696" s="56">
        <v>100</v>
      </c>
      <c r="M696" s="110">
        <f t="shared" si="103"/>
        <v>94.66666666666666</v>
      </c>
      <c r="N696" s="111">
        <v>100</v>
      </c>
      <c r="O696" s="52">
        <v>98.47</v>
      </c>
      <c r="P696" s="57">
        <v>98.56897538637665</v>
      </c>
      <c r="Q696" s="58" t="s">
        <v>1</v>
      </c>
      <c r="R696" s="106">
        <f t="shared" si="104"/>
        <v>98.95110867558672</v>
      </c>
      <c r="S696" s="109">
        <v>98.61111111111111</v>
      </c>
      <c r="T696" s="52">
        <v>69.32291666666666</v>
      </c>
      <c r="U696" s="52">
        <v>100</v>
      </c>
      <c r="V696" s="52">
        <v>95.92010199745008</v>
      </c>
      <c r="W696" s="52">
        <v>25</v>
      </c>
      <c r="X696" s="110">
        <f t="shared" si="109"/>
        <v>82.0985196941257</v>
      </c>
      <c r="Y696" s="112">
        <f t="shared" si="105"/>
        <v>92.01588107830797</v>
      </c>
      <c r="Z696" s="46">
        <v>91.72413793103448</v>
      </c>
      <c r="AA696" s="46">
        <v>86.1111111111111</v>
      </c>
      <c r="AB696" s="46">
        <v>100</v>
      </c>
      <c r="AC696" s="46">
        <v>48</v>
      </c>
      <c r="AD696" s="46">
        <v>5.555555555555555</v>
      </c>
      <c r="AE696" s="106">
        <f t="shared" si="106"/>
        <v>67.86853448275862</v>
      </c>
      <c r="AF696" s="69">
        <v>31.57894736842105</v>
      </c>
      <c r="AG696" s="69">
        <v>75</v>
      </c>
      <c r="AH696" s="69">
        <v>47.05882352941176</v>
      </c>
      <c r="AI696" s="69">
        <v>47.66355140186916</v>
      </c>
      <c r="AJ696" s="113">
        <v>50.32533057492549</v>
      </c>
      <c r="AK696" s="114">
        <v>38.333333333333336</v>
      </c>
      <c r="AL696" s="106">
        <f t="shared" si="107"/>
        <v>38.333333333333336</v>
      </c>
      <c r="AM696" s="115">
        <v>57.28330654411806</v>
      </c>
      <c r="AN696" s="116">
        <f t="shared" si="108"/>
        <v>71.83352280372162</v>
      </c>
    </row>
    <row r="697" spans="1:40" ht="15">
      <c r="A697" s="15">
        <v>50270</v>
      </c>
      <c r="B697" s="16" t="s">
        <v>7</v>
      </c>
      <c r="C697" s="16" t="s">
        <v>804</v>
      </c>
      <c r="D697" s="17">
        <v>6</v>
      </c>
      <c r="E697" s="105">
        <v>51.05567965005352</v>
      </c>
      <c r="F697" s="45">
        <v>90.18722018722019</v>
      </c>
      <c r="G697" s="106">
        <f t="shared" si="100"/>
        <v>64.09952649577573</v>
      </c>
      <c r="H697" s="87">
        <v>37.618</v>
      </c>
      <c r="I697" s="107">
        <f t="shared" si="101"/>
        <v>37.618</v>
      </c>
      <c r="J697" s="108">
        <f t="shared" si="102"/>
        <v>53.50691589746544</v>
      </c>
      <c r="K697" s="109">
        <v>48.86363636363637</v>
      </c>
      <c r="L697" s="56">
        <v>100</v>
      </c>
      <c r="M697" s="110">
        <f t="shared" si="103"/>
        <v>60.22727272727273</v>
      </c>
      <c r="N697" s="111">
        <v>98.88888888888889</v>
      </c>
      <c r="O697" s="52">
        <v>98.78</v>
      </c>
      <c r="P697" s="57">
        <v>99.53703703703704</v>
      </c>
      <c r="Q697" s="58" t="s">
        <v>1</v>
      </c>
      <c r="R697" s="106">
        <f t="shared" si="104"/>
        <v>99.00672407407407</v>
      </c>
      <c r="S697" s="109">
        <v>100</v>
      </c>
      <c r="T697" s="52">
        <v>75.23148148148148</v>
      </c>
      <c r="U697" s="52">
        <v>98.61110000000001</v>
      </c>
      <c r="V697" s="52">
        <v>0</v>
      </c>
      <c r="W697" s="52">
        <v>15</v>
      </c>
      <c r="X697" s="110">
        <f t="shared" si="109"/>
        <v>70.33564537037037</v>
      </c>
      <c r="Y697" s="112">
        <f t="shared" si="105"/>
        <v>75.8713764040404</v>
      </c>
      <c r="Z697" s="46">
        <v>63.51724137931035</v>
      </c>
      <c r="AA697" s="46">
        <v>33.333333333333336</v>
      </c>
      <c r="AB697" s="46">
        <v>0</v>
      </c>
      <c r="AC697" s="46">
        <v>52.800000000000004</v>
      </c>
      <c r="AD697" s="46">
        <v>50</v>
      </c>
      <c r="AE697" s="106">
        <f t="shared" si="106"/>
        <v>41.404310344827586</v>
      </c>
      <c r="AF697" s="69">
        <v>63.1578947368421</v>
      </c>
      <c r="AG697" s="69">
        <v>81.25</v>
      </c>
      <c r="AH697" s="69">
        <v>5.88235294117647</v>
      </c>
      <c r="AI697" s="69">
        <v>27.102803738317753</v>
      </c>
      <c r="AJ697" s="113">
        <v>44.34826285408408</v>
      </c>
      <c r="AK697" s="114">
        <v>41.66666666666667</v>
      </c>
      <c r="AL697" s="106">
        <f t="shared" si="107"/>
        <v>41.66666666666667</v>
      </c>
      <c r="AM697" s="115">
        <v>42.2418356116638</v>
      </c>
      <c r="AN697" s="116">
        <f t="shared" si="108"/>
        <v>61.309622065012434</v>
      </c>
    </row>
    <row r="698" spans="1:40" ht="15">
      <c r="A698" s="15">
        <v>50287</v>
      </c>
      <c r="B698" s="16" t="s">
        <v>7</v>
      </c>
      <c r="C698" s="16" t="s">
        <v>805</v>
      </c>
      <c r="D698" s="17">
        <v>6</v>
      </c>
      <c r="E698" s="105">
        <v>61.19464283676008</v>
      </c>
      <c r="F698" s="45">
        <v>87.67908017908019</v>
      </c>
      <c r="G698" s="106">
        <f t="shared" si="100"/>
        <v>70.02278861753345</v>
      </c>
      <c r="H698" s="87">
        <v>76.118</v>
      </c>
      <c r="I698" s="107">
        <f t="shared" si="101"/>
        <v>76.118</v>
      </c>
      <c r="J698" s="108">
        <f t="shared" si="102"/>
        <v>72.46087317052007</v>
      </c>
      <c r="K698" s="109">
        <v>95.62841530054644</v>
      </c>
      <c r="L698" s="56">
        <v>100</v>
      </c>
      <c r="M698" s="110">
        <f t="shared" si="103"/>
        <v>96.59987856709168</v>
      </c>
      <c r="N698" s="111">
        <v>91.42857142857143</v>
      </c>
      <c r="O698" s="52">
        <v>98.69000000000001</v>
      </c>
      <c r="P698" s="57">
        <v>96.13152804642166</v>
      </c>
      <c r="Q698" s="58">
        <v>100</v>
      </c>
      <c r="R698" s="106">
        <f t="shared" si="104"/>
        <v>96.56252486874828</v>
      </c>
      <c r="S698" s="109">
        <v>88.88888888888889</v>
      </c>
      <c r="T698" s="52">
        <v>62.04166666666666</v>
      </c>
      <c r="U698" s="52">
        <v>100</v>
      </c>
      <c r="V698" s="52">
        <v>0</v>
      </c>
      <c r="W698" s="52">
        <v>25</v>
      </c>
      <c r="X698" s="110">
        <f t="shared" si="109"/>
        <v>65.85763888888889</v>
      </c>
      <c r="Y698" s="112">
        <f t="shared" si="105"/>
        <v>86.7504086865969</v>
      </c>
      <c r="Z698" s="46">
        <v>65.51724137931035</v>
      </c>
      <c r="AA698" s="46">
        <v>30.555555555555557</v>
      </c>
      <c r="AB698" s="46">
        <v>100</v>
      </c>
      <c r="AC698" s="46">
        <v>48.8</v>
      </c>
      <c r="AD698" s="46">
        <v>75</v>
      </c>
      <c r="AE698" s="106">
        <f t="shared" si="106"/>
        <v>64.07097701149425</v>
      </c>
      <c r="AF698" s="69">
        <v>100</v>
      </c>
      <c r="AG698" s="69">
        <v>81.25</v>
      </c>
      <c r="AH698" s="69">
        <v>70.58823529411765</v>
      </c>
      <c r="AI698" s="69">
        <v>47.66355140186916</v>
      </c>
      <c r="AJ698" s="113">
        <v>74.8754466739967</v>
      </c>
      <c r="AK698" s="114">
        <v>33.33333333333333</v>
      </c>
      <c r="AL698" s="106">
        <f t="shared" si="107"/>
        <v>33.33333333333333</v>
      </c>
      <c r="AM698" s="115">
        <v>60.804640185862716</v>
      </c>
      <c r="AN698" s="116">
        <f t="shared" si="108"/>
        <v>76.10877103316128</v>
      </c>
    </row>
    <row r="699" spans="1:40" ht="15">
      <c r="A699" s="15">
        <v>50313</v>
      </c>
      <c r="B699" s="16" t="s">
        <v>7</v>
      </c>
      <c r="C699" s="16" t="s">
        <v>806</v>
      </c>
      <c r="D699" s="17">
        <v>6</v>
      </c>
      <c r="E699" s="105">
        <v>60.21990320629159</v>
      </c>
      <c r="F699" s="45">
        <v>92.31328856328857</v>
      </c>
      <c r="G699" s="106">
        <f t="shared" si="100"/>
        <v>70.91769832529057</v>
      </c>
      <c r="H699" s="87">
        <v>65.542</v>
      </c>
      <c r="I699" s="107">
        <f t="shared" si="101"/>
        <v>65.542</v>
      </c>
      <c r="J699" s="108">
        <f t="shared" si="102"/>
        <v>68.76741899517434</v>
      </c>
      <c r="K699" s="109">
        <v>83.47639484978541</v>
      </c>
      <c r="L699" s="56">
        <v>100</v>
      </c>
      <c r="M699" s="110">
        <f t="shared" si="103"/>
        <v>87.14830710538865</v>
      </c>
      <c r="N699" s="111">
        <v>70</v>
      </c>
      <c r="O699" s="52">
        <v>98.9</v>
      </c>
      <c r="P699" s="57">
        <v>97.54581973386894</v>
      </c>
      <c r="Q699" s="58">
        <v>50</v>
      </c>
      <c r="R699" s="106">
        <f t="shared" si="104"/>
        <v>79.11145493346723</v>
      </c>
      <c r="S699" s="109">
        <v>96.52777777777779</v>
      </c>
      <c r="T699" s="52">
        <v>71.45061728395062</v>
      </c>
      <c r="U699" s="52">
        <v>100</v>
      </c>
      <c r="V699" s="52">
        <v>0</v>
      </c>
      <c r="W699" s="52">
        <v>25</v>
      </c>
      <c r="X699" s="110">
        <f t="shared" si="109"/>
        <v>70.1195987654321</v>
      </c>
      <c r="Y699" s="112">
        <f t="shared" si="105"/>
        <v>79.12732774158769</v>
      </c>
      <c r="Z699" s="46">
        <v>99.77011494252874</v>
      </c>
      <c r="AA699" s="46">
        <v>58.33333333333334</v>
      </c>
      <c r="AB699" s="46">
        <v>60</v>
      </c>
      <c r="AC699" s="46">
        <v>82.39999999999999</v>
      </c>
      <c r="AD699" s="46">
        <v>21.21212121212121</v>
      </c>
      <c r="AE699" s="106">
        <f t="shared" si="106"/>
        <v>66.55730146290492</v>
      </c>
      <c r="AF699" s="69">
        <v>89.47368421052632</v>
      </c>
      <c r="AG699" s="69">
        <v>75</v>
      </c>
      <c r="AH699" s="69">
        <v>47.05882352941176</v>
      </c>
      <c r="AI699" s="69">
        <v>57.943925233644855</v>
      </c>
      <c r="AJ699" s="113">
        <v>67.36910824339573</v>
      </c>
      <c r="AK699" s="114">
        <v>63.33333333333333</v>
      </c>
      <c r="AL699" s="106">
        <f t="shared" si="107"/>
        <v>63.33333333333333</v>
      </c>
      <c r="AM699" s="115">
        <v>66.12898964512148</v>
      </c>
      <c r="AN699" s="116">
        <f t="shared" si="108"/>
        <v>73.15584456336515</v>
      </c>
    </row>
    <row r="700" spans="1:40" ht="15">
      <c r="A700" s="15">
        <v>50318</v>
      </c>
      <c r="B700" s="16" t="s">
        <v>7</v>
      </c>
      <c r="C700" s="16" t="s">
        <v>807</v>
      </c>
      <c r="D700" s="17">
        <v>6</v>
      </c>
      <c r="E700" s="105">
        <v>47.978190433794296</v>
      </c>
      <c r="F700" s="45">
        <v>81.36243386243386</v>
      </c>
      <c r="G700" s="106">
        <f t="shared" si="100"/>
        <v>59.106271576674146</v>
      </c>
      <c r="H700" s="87">
        <v>58.172</v>
      </c>
      <c r="I700" s="107">
        <f t="shared" si="101"/>
        <v>58.172</v>
      </c>
      <c r="J700" s="108">
        <f t="shared" si="102"/>
        <v>58.732562946004485</v>
      </c>
      <c r="K700" s="109">
        <v>100</v>
      </c>
      <c r="L700" s="56">
        <v>100</v>
      </c>
      <c r="M700" s="110">
        <f t="shared" si="103"/>
        <v>100</v>
      </c>
      <c r="N700" s="111">
        <v>80.72463768115942</v>
      </c>
      <c r="O700" s="52">
        <v>99.56</v>
      </c>
      <c r="P700" s="57">
        <v>94.19383653416705</v>
      </c>
      <c r="Q700" s="58" t="s">
        <v>1</v>
      </c>
      <c r="R700" s="106">
        <f t="shared" si="104"/>
        <v>91.43564172298063</v>
      </c>
      <c r="S700" s="109">
        <v>98.61111111111111</v>
      </c>
      <c r="T700" s="52">
        <v>82.55555555555556</v>
      </c>
      <c r="U700" s="52">
        <v>100</v>
      </c>
      <c r="V700" s="52">
        <v>0</v>
      </c>
      <c r="W700" s="52">
        <v>25</v>
      </c>
      <c r="X700" s="110">
        <f t="shared" si="109"/>
        <v>73.41666666666667</v>
      </c>
      <c r="Y700" s="112">
        <f t="shared" si="105"/>
        <v>88.75273868468715</v>
      </c>
      <c r="Z700" s="46">
        <v>66.0919540229885</v>
      </c>
      <c r="AA700" s="46">
        <v>72.22222222222221</v>
      </c>
      <c r="AB700" s="46">
        <v>100</v>
      </c>
      <c r="AC700" s="46">
        <v>80.80000000000001</v>
      </c>
      <c r="AD700" s="46">
        <v>10</v>
      </c>
      <c r="AE700" s="106">
        <f t="shared" si="106"/>
        <v>65.8396551724138</v>
      </c>
      <c r="AF700" s="69">
        <v>78.94736842105263</v>
      </c>
      <c r="AG700" s="69">
        <v>50</v>
      </c>
      <c r="AH700" s="69">
        <v>47.05882352941176</v>
      </c>
      <c r="AI700" s="69">
        <v>59.813084112149525</v>
      </c>
      <c r="AJ700" s="113">
        <v>58.954819015653484</v>
      </c>
      <c r="AK700" s="114">
        <v>55.00000000000001</v>
      </c>
      <c r="AL700" s="106">
        <f t="shared" si="107"/>
        <v>55.00000000000001</v>
      </c>
      <c r="AM700" s="115">
        <v>61.83576782946162</v>
      </c>
      <c r="AN700" s="116">
        <f t="shared" si="108"/>
        <v>74.67361228038295</v>
      </c>
    </row>
    <row r="701" spans="1:40" ht="15">
      <c r="A701" s="15">
        <v>50325</v>
      </c>
      <c r="B701" s="16" t="s">
        <v>7</v>
      </c>
      <c r="C701" s="16" t="s">
        <v>808</v>
      </c>
      <c r="D701" s="17">
        <v>6</v>
      </c>
      <c r="E701" s="105">
        <v>0</v>
      </c>
      <c r="F701" s="45">
        <v>0</v>
      </c>
      <c r="G701" s="106">
        <f t="shared" si="100"/>
        <v>0</v>
      </c>
      <c r="H701" s="87">
        <v>47.224000000000004</v>
      </c>
      <c r="I701" s="107">
        <f t="shared" si="101"/>
        <v>47.224000000000004</v>
      </c>
      <c r="J701" s="108">
        <f t="shared" si="102"/>
        <v>18.8896</v>
      </c>
      <c r="K701" s="109">
        <v>47.05882352941176</v>
      </c>
      <c r="L701" s="56">
        <v>100</v>
      </c>
      <c r="M701" s="110">
        <f t="shared" si="103"/>
        <v>58.8235294117647</v>
      </c>
      <c r="N701" s="111">
        <v>62.22222222222222</v>
      </c>
      <c r="O701" s="52">
        <v>97.4</v>
      </c>
      <c r="P701" s="57">
        <v>82.409381663113</v>
      </c>
      <c r="Q701" s="58" t="s">
        <v>1</v>
      </c>
      <c r="R701" s="106">
        <f t="shared" si="104"/>
        <v>80.6267780443023</v>
      </c>
      <c r="S701" s="109">
        <v>87.22222222222223</v>
      </c>
      <c r="T701" s="52">
        <v>68.95833333333333</v>
      </c>
      <c r="U701" s="52">
        <v>100</v>
      </c>
      <c r="V701" s="52">
        <v>0</v>
      </c>
      <c r="W701" s="52">
        <v>25</v>
      </c>
      <c r="X701" s="110">
        <f t="shared" si="109"/>
        <v>67.17013888888889</v>
      </c>
      <c r="Y701" s="112">
        <f t="shared" si="105"/>
        <v>68.47148400685647</v>
      </c>
      <c r="Z701" s="46">
        <v>98.27586206896552</v>
      </c>
      <c r="AA701" s="46">
        <v>100</v>
      </c>
      <c r="AB701" s="46">
        <v>100</v>
      </c>
      <c r="AC701" s="46">
        <v>82.39999999999999</v>
      </c>
      <c r="AD701" s="46">
        <v>13.333333333333334</v>
      </c>
      <c r="AE701" s="106">
        <f t="shared" si="106"/>
        <v>80.01896551724138</v>
      </c>
      <c r="AF701" s="69">
        <v>73.68421052631578</v>
      </c>
      <c r="AG701" s="69">
        <v>75</v>
      </c>
      <c r="AH701" s="69">
        <v>70.58823529411765</v>
      </c>
      <c r="AI701" s="69">
        <v>57.943925233644855</v>
      </c>
      <c r="AJ701" s="113">
        <v>69.30409276351958</v>
      </c>
      <c r="AK701" s="114">
        <v>60</v>
      </c>
      <c r="AL701" s="106">
        <f t="shared" si="107"/>
        <v>60</v>
      </c>
      <c r="AM701" s="115">
        <v>73.15787301280062</v>
      </c>
      <c r="AN701" s="116">
        <f t="shared" si="108"/>
        <v>59.96102390726843</v>
      </c>
    </row>
    <row r="702" spans="1:40" ht="15">
      <c r="A702" s="15">
        <v>50330</v>
      </c>
      <c r="B702" s="16" t="s">
        <v>7</v>
      </c>
      <c r="C702" s="16" t="s">
        <v>809</v>
      </c>
      <c r="D702" s="17">
        <v>6</v>
      </c>
      <c r="E702" s="105">
        <v>75.51901969778558</v>
      </c>
      <c r="F702" s="45">
        <v>85.36019536019536</v>
      </c>
      <c r="G702" s="106">
        <f t="shared" si="100"/>
        <v>78.7994115852555</v>
      </c>
      <c r="H702" s="87">
        <v>61.135999999999996</v>
      </c>
      <c r="I702" s="107">
        <f t="shared" si="101"/>
        <v>61.135999999999996</v>
      </c>
      <c r="J702" s="108">
        <f t="shared" si="102"/>
        <v>71.73404695115329</v>
      </c>
      <c r="K702" s="109">
        <v>99.55357142857143</v>
      </c>
      <c r="L702" s="56">
        <v>100</v>
      </c>
      <c r="M702" s="110">
        <f t="shared" si="103"/>
        <v>99.65277777777777</v>
      </c>
      <c r="N702" s="111">
        <v>76.90476190476191</v>
      </c>
      <c r="O702" s="52">
        <v>98.92</v>
      </c>
      <c r="P702" s="57">
        <v>96.18482407799915</v>
      </c>
      <c r="Q702" s="58" t="s">
        <v>1</v>
      </c>
      <c r="R702" s="106">
        <f t="shared" si="104"/>
        <v>90.61319333050727</v>
      </c>
      <c r="S702" s="109">
        <v>92.22222222222221</v>
      </c>
      <c r="T702" s="52">
        <v>83.43750000000001</v>
      </c>
      <c r="U702" s="52">
        <v>100</v>
      </c>
      <c r="V702" s="52">
        <v>0</v>
      </c>
      <c r="W702" s="52">
        <v>25</v>
      </c>
      <c r="X702" s="110">
        <f t="shared" si="109"/>
        <v>72.03993055555556</v>
      </c>
      <c r="Y702" s="112">
        <f t="shared" si="105"/>
        <v>87.9239996435401</v>
      </c>
      <c r="Z702" s="46">
        <v>55.37931034482759</v>
      </c>
      <c r="AA702" s="46">
        <v>36.11111111111111</v>
      </c>
      <c r="AB702" s="46">
        <v>80</v>
      </c>
      <c r="AC702" s="46">
        <v>57.599999999999994</v>
      </c>
      <c r="AD702" s="46">
        <v>23.333333333333332</v>
      </c>
      <c r="AE702" s="106">
        <f t="shared" si="106"/>
        <v>50.79066091954023</v>
      </c>
      <c r="AF702" s="69">
        <v>47.368421052631575</v>
      </c>
      <c r="AG702" s="69">
        <v>75</v>
      </c>
      <c r="AH702" s="69">
        <v>70.58823529411765</v>
      </c>
      <c r="AI702" s="69">
        <v>40.18691588785047</v>
      </c>
      <c r="AJ702" s="113">
        <v>58.285893058649926</v>
      </c>
      <c r="AK702" s="114">
        <v>51.66666666666667</v>
      </c>
      <c r="AL702" s="106">
        <f t="shared" si="107"/>
        <v>51.66666666666667</v>
      </c>
      <c r="AM702" s="115">
        <v>52.96459063939477</v>
      </c>
      <c r="AN702" s="116">
        <f t="shared" si="108"/>
        <v>74.19818640381914</v>
      </c>
    </row>
    <row r="703" spans="1:40" ht="15">
      <c r="A703" s="15">
        <v>50350</v>
      </c>
      <c r="B703" s="16" t="s">
        <v>7</v>
      </c>
      <c r="C703" s="16" t="s">
        <v>810</v>
      </c>
      <c r="D703" s="17">
        <v>6</v>
      </c>
      <c r="E703" s="105">
        <v>63.153348563340685</v>
      </c>
      <c r="F703" s="45">
        <v>94.07610907610909</v>
      </c>
      <c r="G703" s="106">
        <f t="shared" si="100"/>
        <v>73.46093540093015</v>
      </c>
      <c r="H703" s="87">
        <v>43.408</v>
      </c>
      <c r="I703" s="107">
        <f t="shared" si="101"/>
        <v>43.408</v>
      </c>
      <c r="J703" s="108">
        <f t="shared" si="102"/>
        <v>61.4397612405581</v>
      </c>
      <c r="K703" s="109">
        <v>93</v>
      </c>
      <c r="L703" s="56">
        <v>100</v>
      </c>
      <c r="M703" s="110">
        <f t="shared" si="103"/>
        <v>94.55555555555554</v>
      </c>
      <c r="N703" s="111">
        <v>100</v>
      </c>
      <c r="O703" s="52">
        <v>98.13</v>
      </c>
      <c r="P703" s="57">
        <v>89.47862846406764</v>
      </c>
      <c r="Q703" s="58" t="s">
        <v>1</v>
      </c>
      <c r="R703" s="106">
        <f t="shared" si="104"/>
        <v>95.80962435709253</v>
      </c>
      <c r="S703" s="109">
        <v>97.22222222222221</v>
      </c>
      <c r="T703" s="52">
        <v>61.30787037037037</v>
      </c>
      <c r="U703" s="52">
        <v>100</v>
      </c>
      <c r="V703" s="52">
        <v>0</v>
      </c>
      <c r="W703" s="52">
        <v>25</v>
      </c>
      <c r="X703" s="110">
        <f t="shared" si="109"/>
        <v>67.75752314814815</v>
      </c>
      <c r="Y703" s="112">
        <f t="shared" si="105"/>
        <v>86.38148720167702</v>
      </c>
      <c r="Z703" s="46">
        <v>58.02298850574712</v>
      </c>
      <c r="AA703" s="46">
        <v>44.44444444444445</v>
      </c>
      <c r="AB703" s="46">
        <v>40</v>
      </c>
      <c r="AC703" s="46">
        <v>56.8</v>
      </c>
      <c r="AD703" s="46">
        <v>5.555555555555555</v>
      </c>
      <c r="AE703" s="106">
        <f t="shared" si="106"/>
        <v>42.03074712643678</v>
      </c>
      <c r="AF703" s="69">
        <v>57.89473684210527</v>
      </c>
      <c r="AG703" s="69">
        <v>62.5</v>
      </c>
      <c r="AH703" s="69">
        <v>29.411764705882355</v>
      </c>
      <c r="AI703" s="69">
        <v>42.99065420560748</v>
      </c>
      <c r="AJ703" s="113">
        <v>48.19928893839877</v>
      </c>
      <c r="AK703" s="114">
        <v>35</v>
      </c>
      <c r="AL703" s="106">
        <f t="shared" si="107"/>
        <v>35</v>
      </c>
      <c r="AM703" s="115">
        <v>42.26954218433929</v>
      </c>
      <c r="AN703" s="116">
        <f t="shared" si="108"/>
        <v>68.15955850425192</v>
      </c>
    </row>
    <row r="704" spans="1:40" ht="15">
      <c r="A704" s="15">
        <v>50370</v>
      </c>
      <c r="B704" s="16" t="s">
        <v>7</v>
      </c>
      <c r="C704" s="16" t="s">
        <v>811</v>
      </c>
      <c r="D704" s="17">
        <v>6</v>
      </c>
      <c r="E704" s="105">
        <v>44.11550223965901</v>
      </c>
      <c r="F704" s="45">
        <v>78.87464387464388</v>
      </c>
      <c r="G704" s="106">
        <f t="shared" si="100"/>
        <v>55.70188278465396</v>
      </c>
      <c r="H704" s="87">
        <v>23.038</v>
      </c>
      <c r="I704" s="107">
        <f t="shared" si="101"/>
        <v>23.038</v>
      </c>
      <c r="J704" s="108">
        <f t="shared" si="102"/>
        <v>42.63632967079238</v>
      </c>
      <c r="K704" s="109">
        <v>94.26229508196722</v>
      </c>
      <c r="L704" s="56">
        <v>100</v>
      </c>
      <c r="M704" s="110">
        <f t="shared" si="103"/>
        <v>95.53734061930786</v>
      </c>
      <c r="N704" s="111">
        <v>95.55555555555556</v>
      </c>
      <c r="O704" s="52">
        <v>99.78999999999999</v>
      </c>
      <c r="P704" s="57">
        <v>96.42324888226528</v>
      </c>
      <c r="Q704" s="58" t="s">
        <v>1</v>
      </c>
      <c r="R704" s="106">
        <f t="shared" si="104"/>
        <v>97.19548297834906</v>
      </c>
      <c r="S704" s="109">
        <v>97.22222222222221</v>
      </c>
      <c r="T704" s="52">
        <v>62.96296296296296</v>
      </c>
      <c r="U704" s="52">
        <v>100</v>
      </c>
      <c r="V704" s="52">
        <v>0</v>
      </c>
      <c r="W704" s="52">
        <v>25</v>
      </c>
      <c r="X704" s="110">
        <f t="shared" si="109"/>
        <v>68.17129629629629</v>
      </c>
      <c r="Y704" s="112">
        <f t="shared" si="105"/>
        <v>87.31081199083734</v>
      </c>
      <c r="Z704" s="46">
        <v>50.298850574712645</v>
      </c>
      <c r="AA704" s="46">
        <v>77.77777777777779</v>
      </c>
      <c r="AB704" s="46">
        <v>0</v>
      </c>
      <c r="AC704" s="46">
        <v>53.6</v>
      </c>
      <c r="AD704" s="46">
        <v>5.555555555555555</v>
      </c>
      <c r="AE704" s="106">
        <f t="shared" si="106"/>
        <v>38.24971264367816</v>
      </c>
      <c r="AF704" s="69">
        <v>36.84210526315789</v>
      </c>
      <c r="AG704" s="69">
        <v>75</v>
      </c>
      <c r="AH704" s="69">
        <v>35.294117647058826</v>
      </c>
      <c r="AI704" s="69">
        <v>40.18691588785047</v>
      </c>
      <c r="AJ704" s="113">
        <v>46.83078469951679</v>
      </c>
      <c r="AK704" s="114">
        <v>45</v>
      </c>
      <c r="AL704" s="106">
        <f t="shared" si="107"/>
        <v>45</v>
      </c>
      <c r="AM704" s="115">
        <v>41.888055996499496</v>
      </c>
      <c r="AN704" s="116">
        <f t="shared" si="108"/>
        <v>64.749088728527</v>
      </c>
    </row>
    <row r="705" spans="1:40" ht="15">
      <c r="A705" s="15">
        <v>50400</v>
      </c>
      <c r="B705" s="16" t="s">
        <v>7</v>
      </c>
      <c r="C705" s="16" t="s">
        <v>812</v>
      </c>
      <c r="D705" s="17">
        <v>6</v>
      </c>
      <c r="E705" s="105">
        <v>74.65207780725024</v>
      </c>
      <c r="F705" s="45">
        <v>83.44169719169719</v>
      </c>
      <c r="G705" s="106">
        <f t="shared" si="100"/>
        <v>77.58195093539922</v>
      </c>
      <c r="H705" s="87">
        <v>48.32599999999999</v>
      </c>
      <c r="I705" s="107">
        <f t="shared" si="101"/>
        <v>48.32599999999999</v>
      </c>
      <c r="J705" s="108">
        <f t="shared" si="102"/>
        <v>65.87957056123952</v>
      </c>
      <c r="K705" s="109">
        <v>100</v>
      </c>
      <c r="L705" s="56">
        <v>100</v>
      </c>
      <c r="M705" s="110">
        <f t="shared" si="103"/>
        <v>100</v>
      </c>
      <c r="N705" s="111">
        <v>67.77777777777779</v>
      </c>
      <c r="O705" s="52">
        <v>98.56</v>
      </c>
      <c r="P705" s="57">
        <v>89.83937243182667</v>
      </c>
      <c r="Q705" s="58" t="s">
        <v>1</v>
      </c>
      <c r="R705" s="106">
        <f t="shared" si="104"/>
        <v>85.33901316357449</v>
      </c>
      <c r="S705" s="109">
        <v>98.61111111111111</v>
      </c>
      <c r="T705" s="52">
        <v>91.00694444444443</v>
      </c>
      <c r="U705" s="52">
        <v>98.14813333333332</v>
      </c>
      <c r="V705" s="52">
        <v>0</v>
      </c>
      <c r="W705" s="52">
        <v>25</v>
      </c>
      <c r="X705" s="110">
        <f t="shared" si="109"/>
        <v>75.06654722222221</v>
      </c>
      <c r="Y705" s="112">
        <f t="shared" si="105"/>
        <v>87.32977932345494</v>
      </c>
      <c r="Z705" s="46">
        <v>63.747126436781606</v>
      </c>
      <c r="AA705" s="46">
        <v>44.44444444444445</v>
      </c>
      <c r="AB705" s="46">
        <v>0</v>
      </c>
      <c r="AC705" s="46">
        <v>60.8</v>
      </c>
      <c r="AD705" s="46">
        <v>7.954545454545454</v>
      </c>
      <c r="AE705" s="106">
        <f t="shared" si="106"/>
        <v>37.16159221525601</v>
      </c>
      <c r="AF705" s="69">
        <v>94.73684210526315</v>
      </c>
      <c r="AG705" s="69">
        <v>81.25</v>
      </c>
      <c r="AH705" s="69">
        <v>58.82352941176471</v>
      </c>
      <c r="AI705" s="69">
        <v>50.467289719626166</v>
      </c>
      <c r="AJ705" s="113">
        <v>71.3194153091635</v>
      </c>
      <c r="AK705" s="114">
        <v>51.66666666666667</v>
      </c>
      <c r="AL705" s="106">
        <f t="shared" si="107"/>
        <v>51.66666666666667</v>
      </c>
      <c r="AM705" s="115">
        <v>49.17135993058014</v>
      </c>
      <c r="AN705" s="116">
        <f t="shared" si="108"/>
        <v>71.59221175314941</v>
      </c>
    </row>
    <row r="706" spans="1:40" ht="15">
      <c r="A706" s="15">
        <v>50450</v>
      </c>
      <c r="B706" s="16" t="s">
        <v>7</v>
      </c>
      <c r="C706" s="16" t="s">
        <v>813</v>
      </c>
      <c r="D706" s="17">
        <v>6</v>
      </c>
      <c r="E706" s="105">
        <v>52.36368472439252</v>
      </c>
      <c r="F706" s="45">
        <v>73.53378103378104</v>
      </c>
      <c r="G706" s="106">
        <f aca="true" t="shared" si="110" ref="G706:G769">(E706*(8/12))+(F706*(4/12))</f>
        <v>59.42038349418869</v>
      </c>
      <c r="H706" s="87">
        <v>42.73</v>
      </c>
      <c r="I706" s="107">
        <f aca="true" t="shared" si="111" ref="I706:I769">H706</f>
        <v>42.73</v>
      </c>
      <c r="J706" s="108">
        <f aca="true" t="shared" si="112" ref="J706:J769">(G706*(12/20))+(I706*(8/20))</f>
        <v>52.74423009651321</v>
      </c>
      <c r="K706" s="109">
        <v>94.76190476190476</v>
      </c>
      <c r="L706" s="56">
        <v>100</v>
      </c>
      <c r="M706" s="110">
        <f aca="true" t="shared" si="113" ref="M706:M769">(K706*(14/18))+(L706*(4/18))</f>
        <v>95.92592592592592</v>
      </c>
      <c r="N706" s="111">
        <v>67.77777777777779</v>
      </c>
      <c r="O706" s="52">
        <v>99.00999999999999</v>
      </c>
      <c r="P706" s="57">
        <v>91.48745519713262</v>
      </c>
      <c r="Q706" s="58" t="s">
        <v>1</v>
      </c>
      <c r="R706" s="106">
        <f aca="true" t="shared" si="114" ref="R706:R769">IF((Q706=("N/A")),((N706*(5.33/16))+(O706*(5.33/16))+(P706*(5.33/16))),((N706*(4/16))+(O706*(4/16))+(P706*(4/16))+(Q706*(4/16))))</f>
        <v>86.03793698476703</v>
      </c>
      <c r="S706" s="109">
        <v>100</v>
      </c>
      <c r="T706" s="52">
        <v>92.50000000000001</v>
      </c>
      <c r="U706" s="52">
        <v>92.59258333333332</v>
      </c>
      <c r="V706" s="52">
        <v>0</v>
      </c>
      <c r="W706" s="52">
        <v>25</v>
      </c>
      <c r="X706" s="110">
        <f t="shared" si="109"/>
        <v>74.39814583333333</v>
      </c>
      <c r="Y706" s="112">
        <f aca="true" t="shared" si="115" ref="Y706:Y769">(M706*(18/50))+(R706*(16/50))+(X706*(16/50))</f>
        <v>85.87287983512545</v>
      </c>
      <c r="Z706" s="46">
        <v>63.60919540229886</v>
      </c>
      <c r="AA706" s="46">
        <v>80.55555555555556</v>
      </c>
      <c r="AB706" s="46">
        <v>0</v>
      </c>
      <c r="AC706" s="46">
        <v>73.6</v>
      </c>
      <c r="AD706" s="46">
        <v>14.444444444444443</v>
      </c>
      <c r="AE706" s="106">
        <f aca="true" t="shared" si="116" ref="AE706:AE769">((Z706*(4/16))+(AA706*(3/16))+(AB706*(3/16))+(AC706*(3/16))+(AD706*(3/16)))</f>
        <v>47.514798850574714</v>
      </c>
      <c r="AF706" s="69">
        <v>84.21052631578947</v>
      </c>
      <c r="AG706" s="69">
        <v>68.75</v>
      </c>
      <c r="AH706" s="69">
        <v>58.82352941176471</v>
      </c>
      <c r="AI706" s="69">
        <v>54.20560747663551</v>
      </c>
      <c r="AJ706" s="113">
        <v>66.49741580104742</v>
      </c>
      <c r="AK706" s="114">
        <v>40</v>
      </c>
      <c r="AL706" s="106">
        <f aca="true" t="shared" si="117" ref="AL706:AL769">AK706</f>
        <v>40</v>
      </c>
      <c r="AM706" s="115">
        <v>51.07387026725249</v>
      </c>
      <c r="AN706" s="116">
        <f aca="true" t="shared" si="118" ref="AN706:AN769">(J706*(20/100))+(Y706*(50/100))+(AM706*(30/100))</f>
        <v>68.80744701704111</v>
      </c>
    </row>
    <row r="707" spans="1:40" ht="15">
      <c r="A707" s="15">
        <v>50568</v>
      </c>
      <c r="B707" s="16" t="s">
        <v>7</v>
      </c>
      <c r="C707" s="16" t="s">
        <v>814</v>
      </c>
      <c r="D707" s="17">
        <v>4</v>
      </c>
      <c r="E707" s="105">
        <v>60.75806226441435</v>
      </c>
      <c r="F707" s="45">
        <v>75.81552706552708</v>
      </c>
      <c r="G707" s="106">
        <f t="shared" si="110"/>
        <v>65.77721719811859</v>
      </c>
      <c r="H707" s="87">
        <v>57.82</v>
      </c>
      <c r="I707" s="107">
        <f t="shared" si="111"/>
        <v>57.82</v>
      </c>
      <c r="J707" s="108">
        <f t="shared" si="112"/>
        <v>62.59433031887115</v>
      </c>
      <c r="K707" s="109">
        <v>98.02631578947368</v>
      </c>
      <c r="L707" s="56">
        <v>100</v>
      </c>
      <c r="M707" s="110">
        <f t="shared" si="113"/>
        <v>98.46491228070175</v>
      </c>
      <c r="N707" s="111">
        <v>100</v>
      </c>
      <c r="O707" s="52">
        <v>98.33000000000001</v>
      </c>
      <c r="P707" s="57">
        <v>94.31842499465012</v>
      </c>
      <c r="Q707" s="58" t="s">
        <v>1</v>
      </c>
      <c r="R707" s="106">
        <f t="shared" si="114"/>
        <v>97.48850657634281</v>
      </c>
      <c r="S707" s="109">
        <v>89.30555555555556</v>
      </c>
      <c r="T707" s="52">
        <v>78.22402938192411</v>
      </c>
      <c r="U707" s="52">
        <v>100</v>
      </c>
      <c r="V707" s="52">
        <v>0</v>
      </c>
      <c r="W707" s="52">
        <v>45</v>
      </c>
      <c r="X707" s="110">
        <f aca="true" t="shared" si="119" ref="X707:X770">(S707*(4/16))+(T707*(4/16))+(U707*(4/16))+(V707*(2/16))+(W707*(2/16))</f>
        <v>72.50739623436992</v>
      </c>
      <c r="Y707" s="112">
        <f t="shared" si="115"/>
        <v>89.8460573204807</v>
      </c>
      <c r="Z707" s="46">
        <v>99.08045977011494</v>
      </c>
      <c r="AA707" s="46">
        <v>89.58333333333333</v>
      </c>
      <c r="AB707" s="46">
        <v>80</v>
      </c>
      <c r="AC707" s="46">
        <v>81.6</v>
      </c>
      <c r="AD707" s="46">
        <v>8.51063829787234</v>
      </c>
      <c r="AE707" s="106">
        <f t="shared" si="116"/>
        <v>73.4627346233798</v>
      </c>
      <c r="AF707" s="69">
        <v>78.94736842105263</v>
      </c>
      <c r="AG707" s="69">
        <v>75</v>
      </c>
      <c r="AH707" s="69">
        <v>58.82352941176471</v>
      </c>
      <c r="AI707" s="69">
        <v>48.598130841121495</v>
      </c>
      <c r="AJ707" s="113">
        <v>65.34225716848471</v>
      </c>
      <c r="AK707" s="114">
        <v>51.66666666666667</v>
      </c>
      <c r="AL707" s="106">
        <f t="shared" si="117"/>
        <v>51.66666666666667</v>
      </c>
      <c r="AM707" s="115">
        <v>66.93806037739849</v>
      </c>
      <c r="AN707" s="116">
        <f t="shared" si="118"/>
        <v>77.52331283723413</v>
      </c>
    </row>
    <row r="708" spans="1:40" ht="15">
      <c r="A708" s="15">
        <v>50573</v>
      </c>
      <c r="B708" s="16" t="s">
        <v>7</v>
      </c>
      <c r="C708" s="16" t="s">
        <v>815</v>
      </c>
      <c r="D708" s="17">
        <v>6</v>
      </c>
      <c r="E708" s="105">
        <v>56.76357288797792</v>
      </c>
      <c r="F708" s="45">
        <v>98.79629629629628</v>
      </c>
      <c r="G708" s="106">
        <f t="shared" si="110"/>
        <v>70.77448069075069</v>
      </c>
      <c r="H708" s="87">
        <v>59.940000000000005</v>
      </c>
      <c r="I708" s="107">
        <f t="shared" si="111"/>
        <v>59.940000000000005</v>
      </c>
      <c r="J708" s="108">
        <f t="shared" si="112"/>
        <v>66.44068841445042</v>
      </c>
      <c r="K708" s="109">
        <v>94.67213114754098</v>
      </c>
      <c r="L708" s="56">
        <v>100</v>
      </c>
      <c r="M708" s="110">
        <f t="shared" si="113"/>
        <v>95.85610200364297</v>
      </c>
      <c r="N708" s="111">
        <v>67.85714285714286</v>
      </c>
      <c r="O708" s="52">
        <v>99.39999999999999</v>
      </c>
      <c r="P708" s="57">
        <v>93.38297105800409</v>
      </c>
      <c r="Q708" s="58">
        <v>100</v>
      </c>
      <c r="R708" s="106">
        <f t="shared" si="114"/>
        <v>90.16002847878674</v>
      </c>
      <c r="S708" s="109">
        <v>99.30555555555554</v>
      </c>
      <c r="T708" s="52">
        <v>79.43518518518518</v>
      </c>
      <c r="U708" s="52">
        <v>100</v>
      </c>
      <c r="V708" s="52">
        <v>87.37060041407867</v>
      </c>
      <c r="W708" s="52">
        <v>25</v>
      </c>
      <c r="X708" s="110">
        <f t="shared" si="119"/>
        <v>83.73151023694501</v>
      </c>
      <c r="Y708" s="112">
        <f t="shared" si="115"/>
        <v>90.15348911034563</v>
      </c>
      <c r="Z708" s="46">
        <v>65.63218390804597</v>
      </c>
      <c r="AA708" s="46">
        <v>22.222222222222225</v>
      </c>
      <c r="AB708" s="46">
        <v>20</v>
      </c>
      <c r="AC708" s="46">
        <v>60.8</v>
      </c>
      <c r="AD708" s="46">
        <v>31.46067415730337</v>
      </c>
      <c r="AE708" s="106">
        <f t="shared" si="116"/>
        <v>41.62358904817254</v>
      </c>
      <c r="AF708" s="69">
        <v>26.31578947368421</v>
      </c>
      <c r="AG708" s="69">
        <v>13.333333333333334</v>
      </c>
      <c r="AH708" s="69">
        <v>5.88235294117647</v>
      </c>
      <c r="AI708" s="69">
        <v>34.57943925233645</v>
      </c>
      <c r="AJ708" s="113">
        <v>20.027728750132617</v>
      </c>
      <c r="AK708" s="114">
        <v>30</v>
      </c>
      <c r="AL708" s="106">
        <f t="shared" si="117"/>
        <v>30</v>
      </c>
      <c r="AM708" s="115">
        <v>33.53997515906072</v>
      </c>
      <c r="AN708" s="116">
        <f t="shared" si="118"/>
        <v>68.42687478578112</v>
      </c>
    </row>
    <row r="709" spans="1:40" ht="15">
      <c r="A709" s="15">
        <v>50577</v>
      </c>
      <c r="B709" s="16" t="s">
        <v>7</v>
      </c>
      <c r="C709" s="16" t="s">
        <v>816</v>
      </c>
      <c r="D709" s="17">
        <v>6</v>
      </c>
      <c r="E709" s="105">
        <v>71.15149413873004</v>
      </c>
      <c r="F709" s="45">
        <v>93.20156695156696</v>
      </c>
      <c r="G709" s="106">
        <f t="shared" si="110"/>
        <v>78.50151840967567</v>
      </c>
      <c r="H709" s="87">
        <v>63.5</v>
      </c>
      <c r="I709" s="107">
        <f t="shared" si="111"/>
        <v>63.5</v>
      </c>
      <c r="J709" s="108">
        <f t="shared" si="112"/>
        <v>72.5009110458054</v>
      </c>
      <c r="K709" s="109">
        <v>100</v>
      </c>
      <c r="L709" s="56">
        <v>100</v>
      </c>
      <c r="M709" s="110">
        <f t="shared" si="113"/>
        <v>100</v>
      </c>
      <c r="N709" s="111">
        <v>65</v>
      </c>
      <c r="O709" s="52">
        <v>99.33000000000001</v>
      </c>
      <c r="P709" s="57">
        <v>96.23323013415893</v>
      </c>
      <c r="Q709" s="58" t="s">
        <v>1</v>
      </c>
      <c r="R709" s="106">
        <f t="shared" si="114"/>
        <v>86.8001260384417</v>
      </c>
      <c r="S709" s="109">
        <v>95.83333333333334</v>
      </c>
      <c r="T709" s="52">
        <v>96.38888888888887</v>
      </c>
      <c r="U709" s="52">
        <v>100</v>
      </c>
      <c r="V709" s="52">
        <v>92.24806201550388</v>
      </c>
      <c r="W709" s="52">
        <v>45</v>
      </c>
      <c r="X709" s="110">
        <f t="shared" si="119"/>
        <v>90.21156330749355</v>
      </c>
      <c r="Y709" s="112">
        <f t="shared" si="115"/>
        <v>92.64374059069928</v>
      </c>
      <c r="Z709" s="46">
        <v>52.43678160919541</v>
      </c>
      <c r="AA709" s="46">
        <v>69.44444444444444</v>
      </c>
      <c r="AB709" s="46">
        <v>40</v>
      </c>
      <c r="AC709" s="46">
        <v>84.8</v>
      </c>
      <c r="AD709" s="46">
        <v>42.69662921348314</v>
      </c>
      <c r="AE709" s="106">
        <f t="shared" si="116"/>
        <v>57.53564671316027</v>
      </c>
      <c r="AF709" s="69">
        <v>78.94736842105263</v>
      </c>
      <c r="AG709" s="69">
        <v>75</v>
      </c>
      <c r="AH709" s="69">
        <v>76.47058823529412</v>
      </c>
      <c r="AI709" s="69">
        <v>67.28971962616822</v>
      </c>
      <c r="AJ709" s="113">
        <v>74.42691907062874</v>
      </c>
      <c r="AK709" s="114">
        <v>68.33333333333333</v>
      </c>
      <c r="AL709" s="106">
        <f t="shared" si="117"/>
        <v>68.33333333333333</v>
      </c>
      <c r="AM709" s="115">
        <v>64.19952333251982</v>
      </c>
      <c r="AN709" s="116">
        <f t="shared" si="118"/>
        <v>80.08190950426666</v>
      </c>
    </row>
    <row r="710" spans="1:40" ht="15">
      <c r="A710" s="15">
        <v>50590</v>
      </c>
      <c r="B710" s="16" t="s">
        <v>7</v>
      </c>
      <c r="C710" s="16" t="s">
        <v>817</v>
      </c>
      <c r="D710" s="17">
        <v>6</v>
      </c>
      <c r="E710" s="105">
        <v>48.41902834008096</v>
      </c>
      <c r="F710" s="45">
        <v>75.63848188848188</v>
      </c>
      <c r="G710" s="106">
        <f t="shared" si="110"/>
        <v>57.492179522881266</v>
      </c>
      <c r="H710" s="87">
        <v>75.418</v>
      </c>
      <c r="I710" s="107">
        <f t="shared" si="111"/>
        <v>75.418</v>
      </c>
      <c r="J710" s="108">
        <f t="shared" si="112"/>
        <v>64.66250771372876</v>
      </c>
      <c r="K710" s="109">
        <v>100</v>
      </c>
      <c r="L710" s="56">
        <v>100</v>
      </c>
      <c r="M710" s="110">
        <f t="shared" si="113"/>
        <v>100</v>
      </c>
      <c r="N710" s="111">
        <v>100</v>
      </c>
      <c r="O710" s="52">
        <v>98.52</v>
      </c>
      <c r="P710" s="57">
        <v>97.2052067381317</v>
      </c>
      <c r="Q710" s="58">
        <v>100</v>
      </c>
      <c r="R710" s="106">
        <f t="shared" si="114"/>
        <v>98.93130168453291</v>
      </c>
      <c r="S710" s="109">
        <v>89.58333333333334</v>
      </c>
      <c r="T710" s="52">
        <v>68.40277777777777</v>
      </c>
      <c r="U710" s="52">
        <v>100</v>
      </c>
      <c r="V710" s="52">
        <v>0</v>
      </c>
      <c r="W710" s="52">
        <v>25</v>
      </c>
      <c r="X710" s="110">
        <f t="shared" si="119"/>
        <v>67.62152777777777</v>
      </c>
      <c r="Y710" s="112">
        <f t="shared" si="115"/>
        <v>89.29690542793942</v>
      </c>
      <c r="Z710" s="46">
        <v>4.735632183908046</v>
      </c>
      <c r="AA710" s="46">
        <v>22.222222222222225</v>
      </c>
      <c r="AB710" s="46">
        <v>20</v>
      </c>
      <c r="AC710" s="46">
        <v>79.2</v>
      </c>
      <c r="AD710" s="46">
        <v>5.617977528089887</v>
      </c>
      <c r="AE710" s="106">
        <f t="shared" si="116"/>
        <v>25.003945499160533</v>
      </c>
      <c r="AF710" s="69">
        <v>73.68421052631578</v>
      </c>
      <c r="AG710" s="69">
        <v>62.5</v>
      </c>
      <c r="AH710" s="69">
        <v>52.94117647058824</v>
      </c>
      <c r="AI710" s="69">
        <v>50.467289719626166</v>
      </c>
      <c r="AJ710" s="113">
        <v>59.898169179132545</v>
      </c>
      <c r="AK710" s="114">
        <v>55.00000000000001</v>
      </c>
      <c r="AL710" s="106">
        <f t="shared" si="117"/>
        <v>55.00000000000001</v>
      </c>
      <c r="AM710" s="115">
        <v>40.30828271398763</v>
      </c>
      <c r="AN710" s="116">
        <f t="shared" si="118"/>
        <v>69.67343907091175</v>
      </c>
    </row>
    <row r="711" spans="1:40" ht="15">
      <c r="A711" s="15">
        <v>50606</v>
      </c>
      <c r="B711" s="16" t="s">
        <v>7</v>
      </c>
      <c r="C711" s="16" t="s">
        <v>818</v>
      </c>
      <c r="D711" s="17">
        <v>6</v>
      </c>
      <c r="E711" s="105">
        <v>56.20628017669416</v>
      </c>
      <c r="F711" s="45">
        <v>85.8994708994709</v>
      </c>
      <c r="G711" s="106">
        <f t="shared" si="110"/>
        <v>66.10401041761973</v>
      </c>
      <c r="H711" s="87">
        <v>49.565999999999995</v>
      </c>
      <c r="I711" s="107">
        <f t="shared" si="111"/>
        <v>49.565999999999995</v>
      </c>
      <c r="J711" s="108">
        <f t="shared" si="112"/>
        <v>59.48880625057184</v>
      </c>
      <c r="K711" s="109">
        <v>95.15570934256056</v>
      </c>
      <c r="L711" s="56">
        <v>100</v>
      </c>
      <c r="M711" s="110">
        <f t="shared" si="113"/>
        <v>96.2322183775471</v>
      </c>
      <c r="N711" s="111">
        <v>97.14285714285714</v>
      </c>
      <c r="O711" s="52">
        <v>98.76</v>
      </c>
      <c r="P711" s="57">
        <v>98.53333333333333</v>
      </c>
      <c r="Q711" s="58" t="s">
        <v>1</v>
      </c>
      <c r="R711" s="106">
        <f t="shared" si="114"/>
        <v>98.08405595238096</v>
      </c>
      <c r="S711" s="109">
        <v>97.63888888888889</v>
      </c>
      <c r="T711" s="52">
        <v>84.25</v>
      </c>
      <c r="U711" s="52">
        <v>87.5</v>
      </c>
      <c r="V711" s="52">
        <v>0</v>
      </c>
      <c r="W711" s="52">
        <v>45</v>
      </c>
      <c r="X711" s="110">
        <f t="shared" si="119"/>
        <v>72.97222222222223</v>
      </c>
      <c r="Y711" s="112">
        <f t="shared" si="115"/>
        <v>89.38160763178998</v>
      </c>
      <c r="Z711" s="46">
        <v>46.43678160919541</v>
      </c>
      <c r="AA711" s="46">
        <v>22.222222222222225</v>
      </c>
      <c r="AB711" s="46">
        <v>20</v>
      </c>
      <c r="AC711" s="46">
        <v>60.8</v>
      </c>
      <c r="AD711" s="46">
        <v>6.741573033707865</v>
      </c>
      <c r="AE711" s="106">
        <f t="shared" si="116"/>
        <v>32.189907012785746</v>
      </c>
      <c r="AF711" s="69">
        <v>78.94736842105263</v>
      </c>
      <c r="AG711" s="69">
        <v>81.25</v>
      </c>
      <c r="AH711" s="69">
        <v>41.17647058823529</v>
      </c>
      <c r="AI711" s="69">
        <v>33.64485981308411</v>
      </c>
      <c r="AJ711" s="113">
        <v>58.754674705593004</v>
      </c>
      <c r="AK711" s="114">
        <v>48.333333333333336</v>
      </c>
      <c r="AL711" s="106">
        <f t="shared" si="117"/>
        <v>48.333333333333336</v>
      </c>
      <c r="AM711" s="115">
        <v>42.50253032831053</v>
      </c>
      <c r="AN711" s="116">
        <f t="shared" si="118"/>
        <v>69.33932416450251</v>
      </c>
    </row>
    <row r="712" spans="1:40" ht="15">
      <c r="A712" s="15">
        <v>50680</v>
      </c>
      <c r="B712" s="16" t="s">
        <v>7</v>
      </c>
      <c r="C712" s="16" t="s">
        <v>819</v>
      </c>
      <c r="D712" s="17">
        <v>6</v>
      </c>
      <c r="E712" s="105">
        <v>58.721884819400486</v>
      </c>
      <c r="F712" s="45">
        <v>80.97629222629223</v>
      </c>
      <c r="G712" s="106">
        <f t="shared" si="110"/>
        <v>66.14002062169773</v>
      </c>
      <c r="H712" s="87">
        <v>71.804</v>
      </c>
      <c r="I712" s="107">
        <f t="shared" si="111"/>
        <v>71.804</v>
      </c>
      <c r="J712" s="108">
        <f t="shared" si="112"/>
        <v>68.40561237301864</v>
      </c>
      <c r="K712" s="109">
        <v>98.77300613496932</v>
      </c>
      <c r="L712" s="56">
        <v>100</v>
      </c>
      <c r="M712" s="110">
        <f t="shared" si="113"/>
        <v>99.04567143830948</v>
      </c>
      <c r="N712" s="111">
        <v>100</v>
      </c>
      <c r="O712" s="52">
        <v>99.31</v>
      </c>
      <c r="P712" s="57">
        <v>99.5757180156658</v>
      </c>
      <c r="Q712" s="58">
        <v>100</v>
      </c>
      <c r="R712" s="106">
        <f t="shared" si="114"/>
        <v>99.72142950391645</v>
      </c>
      <c r="S712" s="109">
        <v>98.61111111111111</v>
      </c>
      <c r="T712" s="52">
        <v>87.44791666666667</v>
      </c>
      <c r="U712" s="52">
        <v>100</v>
      </c>
      <c r="V712" s="52">
        <v>0</v>
      </c>
      <c r="W712" s="52">
        <v>100</v>
      </c>
      <c r="X712" s="110">
        <f t="shared" si="119"/>
        <v>84.01475694444444</v>
      </c>
      <c r="Y712" s="112">
        <f t="shared" si="115"/>
        <v>94.4520213812669</v>
      </c>
      <c r="Z712" s="46">
        <v>61.241379310344826</v>
      </c>
      <c r="AA712" s="46">
        <v>70.83333333333333</v>
      </c>
      <c r="AB712" s="46">
        <v>60</v>
      </c>
      <c r="AC712" s="46">
        <v>52.800000000000004</v>
      </c>
      <c r="AD712" s="46">
        <v>68.88888888888889</v>
      </c>
      <c r="AE712" s="106">
        <f t="shared" si="116"/>
        <v>62.65826149425287</v>
      </c>
      <c r="AF712" s="69">
        <v>63.1578947368421</v>
      </c>
      <c r="AG712" s="69">
        <v>81.25</v>
      </c>
      <c r="AH712" s="69">
        <v>64.70588235294117</v>
      </c>
      <c r="AI712" s="69">
        <v>44.85981308411215</v>
      </c>
      <c r="AJ712" s="113">
        <v>63.49339754347386</v>
      </c>
      <c r="AK712" s="114">
        <v>60</v>
      </c>
      <c r="AL712" s="106">
        <f t="shared" si="117"/>
        <v>60</v>
      </c>
      <c r="AM712" s="115">
        <v>62.34931214186122</v>
      </c>
      <c r="AN712" s="116">
        <f t="shared" si="118"/>
        <v>79.61192680779556</v>
      </c>
    </row>
    <row r="713" spans="1:40" ht="15">
      <c r="A713" s="15">
        <v>50683</v>
      </c>
      <c r="B713" s="16" t="s">
        <v>7</v>
      </c>
      <c r="C713" s="16" t="s">
        <v>820</v>
      </c>
      <c r="D713" s="17">
        <v>6</v>
      </c>
      <c r="E713" s="105">
        <v>0</v>
      </c>
      <c r="F713" s="45">
        <v>84.26943426943426</v>
      </c>
      <c r="G713" s="106">
        <f t="shared" si="110"/>
        <v>28.089811423144752</v>
      </c>
      <c r="H713" s="87">
        <v>47.144</v>
      </c>
      <c r="I713" s="107">
        <f t="shared" si="111"/>
        <v>47.144</v>
      </c>
      <c r="J713" s="108">
        <f t="shared" si="112"/>
        <v>35.71148685388685</v>
      </c>
      <c r="K713" s="109">
        <v>72.98578199052133</v>
      </c>
      <c r="L713" s="56">
        <v>100</v>
      </c>
      <c r="M713" s="110">
        <f t="shared" si="113"/>
        <v>78.98894154818325</v>
      </c>
      <c r="N713" s="111">
        <v>96.66666666666667</v>
      </c>
      <c r="O713" s="52">
        <v>99.53999999999999</v>
      </c>
      <c r="P713" s="57">
        <v>95.58897243107769</v>
      </c>
      <c r="Q713" s="58" t="s">
        <v>1</v>
      </c>
      <c r="R713" s="106">
        <f t="shared" si="114"/>
        <v>97.20442227443608</v>
      </c>
      <c r="S713" s="109">
        <v>99.30555555555554</v>
      </c>
      <c r="T713" s="52">
        <v>76.38888888888889</v>
      </c>
      <c r="U713" s="52">
        <v>100</v>
      </c>
      <c r="V713" s="52">
        <v>0</v>
      </c>
      <c r="W713" s="52">
        <v>25</v>
      </c>
      <c r="X713" s="110">
        <f t="shared" si="119"/>
        <v>72.04861111111111</v>
      </c>
      <c r="Y713" s="112">
        <f t="shared" si="115"/>
        <v>82.59698964072108</v>
      </c>
      <c r="Z713" s="46">
        <v>88.80459770114942</v>
      </c>
      <c r="AA713" s="46">
        <v>22.222222222222225</v>
      </c>
      <c r="AB713" s="46">
        <v>0</v>
      </c>
      <c r="AC713" s="46">
        <v>40</v>
      </c>
      <c r="AD713" s="46">
        <v>12.222222222222221</v>
      </c>
      <c r="AE713" s="106">
        <f t="shared" si="116"/>
        <v>36.15948275862069</v>
      </c>
      <c r="AF713" s="69">
        <v>42.10526315789473</v>
      </c>
      <c r="AG713" s="69">
        <v>62.5</v>
      </c>
      <c r="AH713" s="69">
        <v>47.05882352941176</v>
      </c>
      <c r="AI713" s="69">
        <v>28.971962616822427</v>
      </c>
      <c r="AJ713" s="113">
        <v>45.15901232603223</v>
      </c>
      <c r="AK713" s="114">
        <v>36.666666666666664</v>
      </c>
      <c r="AL713" s="106">
        <f t="shared" si="117"/>
        <v>36.666666666666664</v>
      </c>
      <c r="AM713" s="115">
        <v>38.66079409153963</v>
      </c>
      <c r="AN713" s="116">
        <f t="shared" si="118"/>
        <v>60.03903041859979</v>
      </c>
    </row>
    <row r="714" spans="1:40" ht="15">
      <c r="A714" s="15">
        <v>50686</v>
      </c>
      <c r="B714" s="16" t="s">
        <v>7</v>
      </c>
      <c r="C714" s="16" t="s">
        <v>821</v>
      </c>
      <c r="D714" s="17">
        <v>6</v>
      </c>
      <c r="E714" s="105">
        <v>0</v>
      </c>
      <c r="F714" s="45">
        <v>86.17419617419615</v>
      </c>
      <c r="G714" s="106">
        <f t="shared" si="110"/>
        <v>28.724732058065385</v>
      </c>
      <c r="H714" s="87">
        <v>0</v>
      </c>
      <c r="I714" s="107">
        <f t="shared" si="111"/>
        <v>0</v>
      </c>
      <c r="J714" s="108">
        <f t="shared" si="112"/>
        <v>17.23483923483923</v>
      </c>
      <c r="K714" s="109">
        <v>100</v>
      </c>
      <c r="L714" s="56">
        <v>100</v>
      </c>
      <c r="M714" s="110">
        <f t="shared" si="113"/>
        <v>100</v>
      </c>
      <c r="N714" s="111">
        <v>64.28571428571429</v>
      </c>
      <c r="O714" s="52">
        <v>99.43</v>
      </c>
      <c r="P714" s="57">
        <v>99.45054945054946</v>
      </c>
      <c r="Q714" s="58" t="s">
        <v>1</v>
      </c>
      <c r="R714" s="106">
        <f t="shared" si="114"/>
        <v>87.66726160714286</v>
      </c>
      <c r="S714" s="109">
        <v>94.16666666666667</v>
      </c>
      <c r="T714" s="52">
        <v>71.94444444444443</v>
      </c>
      <c r="U714" s="52">
        <v>100</v>
      </c>
      <c r="V714" s="52">
        <v>0</v>
      </c>
      <c r="W714" s="52">
        <v>15</v>
      </c>
      <c r="X714" s="110">
        <f t="shared" si="119"/>
        <v>68.40277777777777</v>
      </c>
      <c r="Y714" s="112">
        <f t="shared" si="115"/>
        <v>85.9424126031746</v>
      </c>
      <c r="Z714" s="46">
        <v>0</v>
      </c>
      <c r="AA714" s="46">
        <v>0</v>
      </c>
      <c r="AB714" s="46">
        <v>40</v>
      </c>
      <c r="AC714" s="46">
        <v>75.2</v>
      </c>
      <c r="AD714" s="46">
        <v>6.666666666666667</v>
      </c>
      <c r="AE714" s="106">
        <f t="shared" si="116"/>
        <v>22.85</v>
      </c>
      <c r="AF714" s="69">
        <v>47.368421052631575</v>
      </c>
      <c r="AG714" s="69">
        <v>81.25</v>
      </c>
      <c r="AH714" s="69">
        <v>47.05882352941176</v>
      </c>
      <c r="AI714" s="69">
        <v>43.925233644859816</v>
      </c>
      <c r="AJ714" s="113">
        <v>54.900619556725786</v>
      </c>
      <c r="AK714" s="114">
        <v>50</v>
      </c>
      <c r="AL714" s="106">
        <f t="shared" si="117"/>
        <v>50</v>
      </c>
      <c r="AM714" s="115">
        <v>36.826831881793545</v>
      </c>
      <c r="AN714" s="116">
        <f t="shared" si="118"/>
        <v>57.46622371309321</v>
      </c>
    </row>
    <row r="715" spans="1:40" ht="15">
      <c r="A715" s="15">
        <v>50689</v>
      </c>
      <c r="B715" s="16" t="s">
        <v>7</v>
      </c>
      <c r="C715" s="16" t="s">
        <v>822</v>
      </c>
      <c r="D715" s="17">
        <v>6</v>
      </c>
      <c r="E715" s="105">
        <v>55.06488447860052</v>
      </c>
      <c r="F715" s="45">
        <v>83.96367521367522</v>
      </c>
      <c r="G715" s="106">
        <f t="shared" si="110"/>
        <v>64.69781472362541</v>
      </c>
      <c r="H715" s="87">
        <v>57.924</v>
      </c>
      <c r="I715" s="107">
        <f t="shared" si="111"/>
        <v>57.924</v>
      </c>
      <c r="J715" s="108">
        <f t="shared" si="112"/>
        <v>61.98828883417525</v>
      </c>
      <c r="K715" s="109">
        <v>98.9655172413793</v>
      </c>
      <c r="L715" s="56">
        <v>100</v>
      </c>
      <c r="M715" s="110">
        <f t="shared" si="113"/>
        <v>99.19540229885058</v>
      </c>
      <c r="N715" s="111">
        <v>98.88888888888889</v>
      </c>
      <c r="O715" s="52">
        <v>99.03</v>
      </c>
      <c r="P715" s="57">
        <v>98.21092278719398</v>
      </c>
      <c r="Q715" s="58">
        <v>100</v>
      </c>
      <c r="R715" s="106">
        <f t="shared" si="114"/>
        <v>99.03245291902071</v>
      </c>
      <c r="S715" s="109">
        <v>95.13888888888889</v>
      </c>
      <c r="T715" s="52">
        <v>76.45833333333334</v>
      </c>
      <c r="U715" s="52">
        <v>100</v>
      </c>
      <c r="V715" s="52">
        <v>0</v>
      </c>
      <c r="W715" s="52">
        <v>45</v>
      </c>
      <c r="X715" s="110">
        <f t="shared" si="119"/>
        <v>73.52430555555556</v>
      </c>
      <c r="Y715" s="112">
        <f t="shared" si="115"/>
        <v>90.9285075394506</v>
      </c>
      <c r="Z715" s="46">
        <v>45.05747126436781</v>
      </c>
      <c r="AA715" s="46">
        <v>100</v>
      </c>
      <c r="AB715" s="46">
        <v>0</v>
      </c>
      <c r="AC715" s="46">
        <v>46.400000000000006</v>
      </c>
      <c r="AD715" s="46">
        <v>26.436781609195403</v>
      </c>
      <c r="AE715" s="106">
        <f t="shared" si="116"/>
        <v>43.67126436781609</v>
      </c>
      <c r="AF715" s="69">
        <v>31.57894736842105</v>
      </c>
      <c r="AG715" s="69">
        <v>81.25</v>
      </c>
      <c r="AH715" s="69">
        <v>52.94117647058824</v>
      </c>
      <c r="AI715" s="69">
        <v>36.44859813084112</v>
      </c>
      <c r="AJ715" s="113">
        <v>50.55468049246261</v>
      </c>
      <c r="AK715" s="114">
        <v>48.333333333333336</v>
      </c>
      <c r="AL715" s="106">
        <f t="shared" si="117"/>
        <v>48.333333333333336</v>
      </c>
      <c r="AM715" s="115">
        <v>46.43925579415861</v>
      </c>
      <c r="AN715" s="116">
        <f t="shared" si="118"/>
        <v>71.79368827480793</v>
      </c>
    </row>
    <row r="716" spans="1:40" ht="15">
      <c r="A716" s="15">
        <v>50711</v>
      </c>
      <c r="B716" s="16" t="s">
        <v>7</v>
      </c>
      <c r="C716" s="16" t="s">
        <v>823</v>
      </c>
      <c r="D716" s="17">
        <v>6</v>
      </c>
      <c r="E716" s="105">
        <v>65.20429897124073</v>
      </c>
      <c r="F716" s="45">
        <v>82.01210826210827</v>
      </c>
      <c r="G716" s="106">
        <f t="shared" si="110"/>
        <v>70.80690206819658</v>
      </c>
      <c r="H716" s="87">
        <v>32.33</v>
      </c>
      <c r="I716" s="107">
        <f t="shared" si="111"/>
        <v>32.33</v>
      </c>
      <c r="J716" s="108">
        <f t="shared" si="112"/>
        <v>55.416141240917945</v>
      </c>
      <c r="K716" s="109">
        <v>99.13793103448276</v>
      </c>
      <c r="L716" s="56">
        <v>100</v>
      </c>
      <c r="M716" s="110">
        <f t="shared" si="113"/>
        <v>99.32950191570882</v>
      </c>
      <c r="N716" s="111">
        <v>62.142857142857146</v>
      </c>
      <c r="O716" s="52">
        <v>98.91000000000001</v>
      </c>
      <c r="P716" s="57">
        <v>97.17514124293785</v>
      </c>
      <c r="Q716" s="58" t="s">
        <v>1</v>
      </c>
      <c r="R716" s="106">
        <f t="shared" si="114"/>
        <v>86.02220196226797</v>
      </c>
      <c r="S716" s="109">
        <v>100</v>
      </c>
      <c r="T716" s="52">
        <v>72.08333333333334</v>
      </c>
      <c r="U716" s="52">
        <v>100</v>
      </c>
      <c r="V716" s="52">
        <v>0</v>
      </c>
      <c r="W716" s="52">
        <v>25</v>
      </c>
      <c r="X716" s="110">
        <f t="shared" si="119"/>
        <v>71.14583333333334</v>
      </c>
      <c r="Y716" s="112">
        <f t="shared" si="115"/>
        <v>86.05239198424759</v>
      </c>
      <c r="Z716" s="46">
        <v>55.01149425287357</v>
      </c>
      <c r="AA716" s="46">
        <v>33.333333333333336</v>
      </c>
      <c r="AB716" s="46">
        <v>60</v>
      </c>
      <c r="AC716" s="46">
        <v>68.8</v>
      </c>
      <c r="AD716" s="46">
        <v>11.11111111111111</v>
      </c>
      <c r="AE716" s="106">
        <f t="shared" si="116"/>
        <v>46.23620689655173</v>
      </c>
      <c r="AF716" s="69">
        <v>78.94736842105263</v>
      </c>
      <c r="AG716" s="69">
        <v>81.25</v>
      </c>
      <c r="AH716" s="69">
        <v>41.17647058823529</v>
      </c>
      <c r="AI716" s="69">
        <v>52.336448598130836</v>
      </c>
      <c r="AJ716" s="113">
        <v>63.427571901854684</v>
      </c>
      <c r="AK716" s="114">
        <v>46.666666666666664</v>
      </c>
      <c r="AL716" s="106">
        <f t="shared" si="117"/>
        <v>46.666666666666664</v>
      </c>
      <c r="AM716" s="115">
        <v>50.90666285198884</v>
      </c>
      <c r="AN716" s="116">
        <f t="shared" si="118"/>
        <v>69.38142309590404</v>
      </c>
    </row>
    <row r="717" spans="1:40" ht="15">
      <c r="A717" s="15">
        <v>52001</v>
      </c>
      <c r="B717" s="16" t="s">
        <v>13</v>
      </c>
      <c r="C717" s="16" t="s">
        <v>824</v>
      </c>
      <c r="D717" s="17">
        <v>1</v>
      </c>
      <c r="E717" s="105">
        <v>94.55139026812314</v>
      </c>
      <c r="F717" s="45">
        <v>97.63888888888887</v>
      </c>
      <c r="G717" s="106">
        <f t="shared" si="110"/>
        <v>95.58055647504506</v>
      </c>
      <c r="H717" s="87">
        <v>0</v>
      </c>
      <c r="I717" s="107">
        <f t="shared" si="111"/>
        <v>0</v>
      </c>
      <c r="J717" s="108">
        <f t="shared" si="112"/>
        <v>57.34833388502703</v>
      </c>
      <c r="K717" s="109">
        <v>97.73869346733667</v>
      </c>
      <c r="L717" s="56">
        <v>100</v>
      </c>
      <c r="M717" s="110">
        <f t="shared" si="113"/>
        <v>98.24120603015075</v>
      </c>
      <c r="N717" s="111">
        <v>85.23809523809524</v>
      </c>
      <c r="O717" s="52">
        <v>99.08</v>
      </c>
      <c r="P717" s="57">
        <v>99.39461552343609</v>
      </c>
      <c r="Q717" s="58">
        <v>100</v>
      </c>
      <c r="R717" s="106">
        <f t="shared" si="114"/>
        <v>95.92817769038282</v>
      </c>
      <c r="S717" s="109">
        <v>97.5</v>
      </c>
      <c r="T717" s="52">
        <v>86.19791666666667</v>
      </c>
      <c r="U717" s="52">
        <v>100</v>
      </c>
      <c r="V717" s="52">
        <v>87.3348757369953</v>
      </c>
      <c r="W717" s="52">
        <v>100</v>
      </c>
      <c r="X717" s="110">
        <f t="shared" si="119"/>
        <v>94.34133863379108</v>
      </c>
      <c r="Y717" s="112">
        <f t="shared" si="115"/>
        <v>96.25307939458992</v>
      </c>
      <c r="Z717" s="46">
        <v>85.28735632183908</v>
      </c>
      <c r="AA717" s="46">
        <v>58.333333333333336</v>
      </c>
      <c r="AB717" s="46">
        <v>60</v>
      </c>
      <c r="AC717" s="46">
        <v>82.39999999999999</v>
      </c>
      <c r="AD717" s="46">
        <v>64.1025641025641</v>
      </c>
      <c r="AE717" s="106">
        <f t="shared" si="116"/>
        <v>70.97856984969054</v>
      </c>
      <c r="AF717" s="69">
        <v>78.94736842105263</v>
      </c>
      <c r="AG717" s="69">
        <v>68.75</v>
      </c>
      <c r="AH717" s="69">
        <v>64.70588235294117</v>
      </c>
      <c r="AI717" s="69">
        <v>65.42056074766354</v>
      </c>
      <c r="AJ717" s="113">
        <v>69.45595288041434</v>
      </c>
      <c r="AK717" s="114">
        <v>61.66666666666667</v>
      </c>
      <c r="AL717" s="106">
        <f t="shared" si="117"/>
        <v>61.66666666666667</v>
      </c>
      <c r="AM717" s="115">
        <v>68.71015802127877</v>
      </c>
      <c r="AN717" s="116">
        <f t="shared" si="118"/>
        <v>80.209253880684</v>
      </c>
    </row>
    <row r="718" spans="1:40" ht="15">
      <c r="A718" s="15">
        <v>52019</v>
      </c>
      <c r="B718" s="16" t="s">
        <v>13</v>
      </c>
      <c r="C718" s="16" t="s">
        <v>825</v>
      </c>
      <c r="D718" s="17">
        <v>6</v>
      </c>
      <c r="E718" s="105">
        <v>41.10048380547987</v>
      </c>
      <c r="F718" s="45">
        <v>79.67083842083842</v>
      </c>
      <c r="G718" s="106">
        <f t="shared" si="110"/>
        <v>53.95726867726605</v>
      </c>
      <c r="H718" s="87">
        <v>0</v>
      </c>
      <c r="I718" s="107">
        <f t="shared" si="111"/>
        <v>0</v>
      </c>
      <c r="J718" s="108">
        <f t="shared" si="112"/>
        <v>32.37436120635963</v>
      </c>
      <c r="K718" s="109">
        <v>88.60759493670886</v>
      </c>
      <c r="L718" s="56">
        <v>100</v>
      </c>
      <c r="M718" s="110">
        <f t="shared" si="113"/>
        <v>91.13924050632912</v>
      </c>
      <c r="N718" s="111">
        <v>98.88888888888889</v>
      </c>
      <c r="O718" s="52">
        <v>99.93</v>
      </c>
      <c r="P718" s="57">
        <v>99.61783439490446</v>
      </c>
      <c r="Q718" s="58">
        <v>100</v>
      </c>
      <c r="R718" s="106">
        <f t="shared" si="114"/>
        <v>99.60918082094834</v>
      </c>
      <c r="S718" s="109">
        <v>94.44444444444446</v>
      </c>
      <c r="T718" s="52">
        <v>79.33531746031747</v>
      </c>
      <c r="U718" s="52">
        <v>78.70368333333333</v>
      </c>
      <c r="V718" s="52">
        <v>0</v>
      </c>
      <c r="W718" s="52">
        <v>25</v>
      </c>
      <c r="X718" s="110">
        <f t="shared" si="119"/>
        <v>66.24586130952382</v>
      </c>
      <c r="Y718" s="112">
        <f t="shared" si="115"/>
        <v>85.88374006402957</v>
      </c>
      <c r="Z718" s="46">
        <v>48.13793103448276</v>
      </c>
      <c r="AA718" s="46">
        <v>86.80555555555556</v>
      </c>
      <c r="AB718" s="46">
        <v>0</v>
      </c>
      <c r="AC718" s="46">
        <v>62.4</v>
      </c>
      <c r="AD718" s="46">
        <v>5.555555555555555</v>
      </c>
      <c r="AE718" s="106">
        <f t="shared" si="116"/>
        <v>41.05219109195402</v>
      </c>
      <c r="AF718" s="69">
        <v>57.89473684210527</v>
      </c>
      <c r="AG718" s="69">
        <v>12.5</v>
      </c>
      <c r="AH718" s="69">
        <v>29.411764705882355</v>
      </c>
      <c r="AI718" s="69">
        <v>70.09345794392523</v>
      </c>
      <c r="AJ718" s="113">
        <v>42.47498987297821</v>
      </c>
      <c r="AK718" s="114">
        <v>45</v>
      </c>
      <c r="AL718" s="106">
        <f t="shared" si="117"/>
        <v>45</v>
      </c>
      <c r="AM718" s="115">
        <v>42.221165881836335</v>
      </c>
      <c r="AN718" s="116">
        <f t="shared" si="118"/>
        <v>62.08309203783761</v>
      </c>
    </row>
    <row r="719" spans="1:40" ht="15">
      <c r="A719" s="15">
        <v>52022</v>
      </c>
      <c r="B719" s="16" t="s">
        <v>13</v>
      </c>
      <c r="C719" s="16" t="s">
        <v>826</v>
      </c>
      <c r="D719" s="17">
        <v>6</v>
      </c>
      <c r="E719" s="105">
        <v>62.67342029439244</v>
      </c>
      <c r="F719" s="45">
        <v>96.35683760683762</v>
      </c>
      <c r="G719" s="106">
        <f t="shared" si="110"/>
        <v>73.9012260652075</v>
      </c>
      <c r="H719" s="87">
        <v>20.806</v>
      </c>
      <c r="I719" s="107">
        <f t="shared" si="111"/>
        <v>20.806</v>
      </c>
      <c r="J719" s="108">
        <f t="shared" si="112"/>
        <v>52.6631356391245</v>
      </c>
      <c r="K719" s="109">
        <v>82.05128205128204</v>
      </c>
      <c r="L719" s="56">
        <v>100</v>
      </c>
      <c r="M719" s="110">
        <f t="shared" si="113"/>
        <v>86.03988603988603</v>
      </c>
      <c r="N719" s="111">
        <v>79.68253968253968</v>
      </c>
      <c r="O719" s="52">
        <v>99.34</v>
      </c>
      <c r="P719" s="57">
        <v>99.8085513720485</v>
      </c>
      <c r="Q719" s="58">
        <v>100</v>
      </c>
      <c r="R719" s="106">
        <f t="shared" si="114"/>
        <v>94.70777276364704</v>
      </c>
      <c r="S719" s="109">
        <v>92.91666666666667</v>
      </c>
      <c r="T719" s="52">
        <v>81.03703703703704</v>
      </c>
      <c r="U719" s="52">
        <v>98.14813333333332</v>
      </c>
      <c r="V719" s="52">
        <v>0</v>
      </c>
      <c r="W719" s="52">
        <v>25</v>
      </c>
      <c r="X719" s="110">
        <f t="shared" si="119"/>
        <v>71.15045925925925</v>
      </c>
      <c r="Y719" s="112">
        <f t="shared" si="115"/>
        <v>84.04899322168899</v>
      </c>
      <c r="Z719" s="46">
        <v>43.724137931034484</v>
      </c>
      <c r="AA719" s="46">
        <v>11.111111111111112</v>
      </c>
      <c r="AB719" s="46">
        <v>100</v>
      </c>
      <c r="AC719" s="46">
        <v>76</v>
      </c>
      <c r="AD719" s="46">
        <v>7.317073170731707</v>
      </c>
      <c r="AE719" s="106">
        <f t="shared" si="116"/>
        <v>47.38631903560415</v>
      </c>
      <c r="AF719" s="69">
        <v>36.84210526315789</v>
      </c>
      <c r="AG719" s="69">
        <v>62.5</v>
      </c>
      <c r="AH719" s="69">
        <v>58.82352941176471</v>
      </c>
      <c r="AI719" s="69">
        <v>67.28971962616822</v>
      </c>
      <c r="AJ719" s="113">
        <v>56.36383857527271</v>
      </c>
      <c r="AK719" s="114">
        <v>68.33333333333333</v>
      </c>
      <c r="AL719" s="106">
        <f t="shared" si="117"/>
        <v>68.33333333333333</v>
      </c>
      <c r="AM719" s="115">
        <v>53.96972710572827</v>
      </c>
      <c r="AN719" s="116">
        <f t="shared" si="118"/>
        <v>68.74804187038788</v>
      </c>
    </row>
    <row r="720" spans="1:40" ht="15">
      <c r="A720" s="15">
        <v>52036</v>
      </c>
      <c r="B720" s="16" t="s">
        <v>13</v>
      </c>
      <c r="C720" s="16" t="s">
        <v>827</v>
      </c>
      <c r="D720" s="17">
        <v>6</v>
      </c>
      <c r="E720" s="105">
        <v>49.76063491519952</v>
      </c>
      <c r="F720" s="45">
        <v>92.74216524216526</v>
      </c>
      <c r="G720" s="106">
        <f t="shared" si="110"/>
        <v>64.08781169085476</v>
      </c>
      <c r="H720" s="87">
        <v>0</v>
      </c>
      <c r="I720" s="107">
        <f t="shared" si="111"/>
        <v>0</v>
      </c>
      <c r="J720" s="108">
        <f t="shared" si="112"/>
        <v>38.452687014512854</v>
      </c>
      <c r="K720" s="109">
        <v>89.45147679324894</v>
      </c>
      <c r="L720" s="56">
        <v>100</v>
      </c>
      <c r="M720" s="110">
        <f t="shared" si="113"/>
        <v>91.79559306141584</v>
      </c>
      <c r="N720" s="111">
        <v>82.14285714285715</v>
      </c>
      <c r="O720" s="52">
        <v>99.63999999999999</v>
      </c>
      <c r="P720" s="57">
        <v>99.84177215189874</v>
      </c>
      <c r="Q720" s="58">
        <v>100</v>
      </c>
      <c r="R720" s="106">
        <f t="shared" si="114"/>
        <v>95.40615732368897</v>
      </c>
      <c r="S720" s="109">
        <v>93.88888888888887</v>
      </c>
      <c r="T720" s="52">
        <v>81.76835317460316</v>
      </c>
      <c r="U720" s="52">
        <v>94.44443333333334</v>
      </c>
      <c r="V720" s="52">
        <v>0</v>
      </c>
      <c r="W720" s="52">
        <v>0</v>
      </c>
      <c r="X720" s="110">
        <f t="shared" si="119"/>
        <v>67.52541884920635</v>
      </c>
      <c r="Y720" s="112">
        <f t="shared" si="115"/>
        <v>85.1845178774362</v>
      </c>
      <c r="Z720" s="46">
        <v>5.724137931034483</v>
      </c>
      <c r="AA720" s="46">
        <v>11.111111111111112</v>
      </c>
      <c r="AB720" s="46">
        <v>80</v>
      </c>
      <c r="AC720" s="46">
        <v>45.6</v>
      </c>
      <c r="AD720" s="46">
        <v>5.555555555555555</v>
      </c>
      <c r="AE720" s="106">
        <f t="shared" si="116"/>
        <v>28.106034482758623</v>
      </c>
      <c r="AF720" s="69">
        <v>63.1578947368421</v>
      </c>
      <c r="AG720" s="69">
        <v>75</v>
      </c>
      <c r="AH720" s="69">
        <v>70.58823529411765</v>
      </c>
      <c r="AI720" s="69">
        <v>37.38317757009346</v>
      </c>
      <c r="AJ720" s="113">
        <v>61.53232690026331</v>
      </c>
      <c r="AK720" s="114">
        <v>38.333333333333336</v>
      </c>
      <c r="AL720" s="106">
        <f t="shared" si="117"/>
        <v>38.333333333333336</v>
      </c>
      <c r="AM720" s="115">
        <v>39.065172230874815</v>
      </c>
      <c r="AN720" s="116">
        <f t="shared" si="118"/>
        <v>62.00234801088312</v>
      </c>
    </row>
    <row r="721" spans="1:40" ht="15">
      <c r="A721" s="15">
        <v>52051</v>
      </c>
      <c r="B721" s="16" t="s">
        <v>13</v>
      </c>
      <c r="C721" s="16" t="s">
        <v>828</v>
      </c>
      <c r="D721" s="17">
        <v>6</v>
      </c>
      <c r="E721" s="105">
        <v>82.19264507422403</v>
      </c>
      <c r="F721" s="45">
        <v>83.98504273504273</v>
      </c>
      <c r="G721" s="106">
        <f t="shared" si="110"/>
        <v>82.79011096116359</v>
      </c>
      <c r="H721" s="87">
        <v>82.80400000000002</v>
      </c>
      <c r="I721" s="107">
        <f t="shared" si="111"/>
        <v>82.80400000000002</v>
      </c>
      <c r="J721" s="108">
        <f t="shared" si="112"/>
        <v>82.79566657669815</v>
      </c>
      <c r="K721" s="109">
        <v>98.125</v>
      </c>
      <c r="L721" s="56">
        <v>100</v>
      </c>
      <c r="M721" s="110">
        <f t="shared" si="113"/>
        <v>98.54166666666666</v>
      </c>
      <c r="N721" s="111">
        <v>83.65079365079366</v>
      </c>
      <c r="O721" s="52">
        <v>99.26</v>
      </c>
      <c r="P721" s="57">
        <v>99.93011879804332</v>
      </c>
      <c r="Q721" s="58" t="s">
        <v>1</v>
      </c>
      <c r="R721" s="106">
        <f t="shared" si="114"/>
        <v>94.22137895951883</v>
      </c>
      <c r="S721" s="109">
        <v>99.16666666666667</v>
      </c>
      <c r="T721" s="52">
        <v>79.31944444444444</v>
      </c>
      <c r="U721" s="52">
        <v>100</v>
      </c>
      <c r="V721" s="52">
        <v>95.09327881420904</v>
      </c>
      <c r="W721" s="52">
        <v>25</v>
      </c>
      <c r="X721" s="110">
        <f t="shared" si="119"/>
        <v>84.6331876295539</v>
      </c>
      <c r="Y721" s="112">
        <f t="shared" si="115"/>
        <v>92.70846130850326</v>
      </c>
      <c r="Z721" s="46">
        <v>52.068965517241374</v>
      </c>
      <c r="AA721" s="46">
        <v>41.666666666666664</v>
      </c>
      <c r="AB721" s="46">
        <v>80</v>
      </c>
      <c r="AC721" s="46">
        <v>65.60000000000001</v>
      </c>
      <c r="AD721" s="46">
        <v>5.617977528089887</v>
      </c>
      <c r="AE721" s="106">
        <f t="shared" si="116"/>
        <v>49.1831121658272</v>
      </c>
      <c r="AF721" s="69">
        <v>57.89473684210527</v>
      </c>
      <c r="AG721" s="69">
        <v>62.5</v>
      </c>
      <c r="AH721" s="69">
        <v>52.94117647058824</v>
      </c>
      <c r="AI721" s="69">
        <v>31.775700934579437</v>
      </c>
      <c r="AJ721" s="113">
        <v>51.277903561818235</v>
      </c>
      <c r="AK721" s="114">
        <v>35</v>
      </c>
      <c r="AL721" s="106">
        <f t="shared" si="117"/>
        <v>35</v>
      </c>
      <c r="AM721" s="115">
        <v>46.9051007715927</v>
      </c>
      <c r="AN721" s="116">
        <f t="shared" si="118"/>
        <v>76.98489420106907</v>
      </c>
    </row>
    <row r="722" spans="1:40" ht="15">
      <c r="A722" s="15">
        <v>52079</v>
      </c>
      <c r="B722" s="16" t="s">
        <v>13</v>
      </c>
      <c r="C722" s="16" t="s">
        <v>829</v>
      </c>
      <c r="D722" s="17">
        <v>6</v>
      </c>
      <c r="E722" s="105">
        <v>48.49594804812591</v>
      </c>
      <c r="F722" s="45">
        <v>94.07153032153033</v>
      </c>
      <c r="G722" s="106">
        <f t="shared" si="110"/>
        <v>63.68780880592738</v>
      </c>
      <c r="H722" s="87">
        <v>1.55</v>
      </c>
      <c r="I722" s="107">
        <f t="shared" si="111"/>
        <v>1.55</v>
      </c>
      <c r="J722" s="108">
        <f t="shared" si="112"/>
        <v>38.83268528355642</v>
      </c>
      <c r="K722" s="109">
        <v>93.41383095499451</v>
      </c>
      <c r="L722" s="56">
        <v>100</v>
      </c>
      <c r="M722" s="110">
        <f t="shared" si="113"/>
        <v>94.87742407610685</v>
      </c>
      <c r="N722" s="111">
        <v>53.57142857142857</v>
      </c>
      <c r="O722" s="52">
        <v>98.32000000000001</v>
      </c>
      <c r="P722" s="57">
        <v>98.27625484091426</v>
      </c>
      <c r="Q722" s="58" t="s">
        <v>1</v>
      </c>
      <c r="R722" s="106">
        <f t="shared" si="114"/>
        <v>83.3371095367367</v>
      </c>
      <c r="S722" s="109">
        <v>48.88888888888889</v>
      </c>
      <c r="T722" s="52">
        <v>61.22147817460318</v>
      </c>
      <c r="U722" s="52">
        <v>100</v>
      </c>
      <c r="V722" s="52">
        <v>0</v>
      </c>
      <c r="W722" s="52">
        <v>0</v>
      </c>
      <c r="X722" s="110">
        <f t="shared" si="119"/>
        <v>52.52759176587302</v>
      </c>
      <c r="Y722" s="112">
        <f t="shared" si="115"/>
        <v>77.63257708423357</v>
      </c>
      <c r="Z722" s="46">
        <v>11.080459770114942</v>
      </c>
      <c r="AA722" s="46">
        <v>0</v>
      </c>
      <c r="AB722" s="46">
        <v>80</v>
      </c>
      <c r="AC722" s="46">
        <v>84.8</v>
      </c>
      <c r="AD722" s="46">
        <v>5.555555555555555</v>
      </c>
      <c r="AE722" s="106">
        <f t="shared" si="116"/>
        <v>34.7117816091954</v>
      </c>
      <c r="AF722" s="69">
        <v>36.84210526315789</v>
      </c>
      <c r="AG722" s="69">
        <v>75</v>
      </c>
      <c r="AH722" s="69">
        <v>64.70588235294117</v>
      </c>
      <c r="AI722" s="69">
        <v>72.89719626168224</v>
      </c>
      <c r="AJ722" s="113">
        <v>62.36129596944533</v>
      </c>
      <c r="AK722" s="114">
        <v>68.33333333333333</v>
      </c>
      <c r="AL722" s="106">
        <f t="shared" si="117"/>
        <v>68.33333333333333</v>
      </c>
      <c r="AM722" s="115">
        <v>48.80929578342296</v>
      </c>
      <c r="AN722" s="116">
        <f t="shared" si="118"/>
        <v>61.22561433385496</v>
      </c>
    </row>
    <row r="723" spans="1:40" ht="15">
      <c r="A723" s="15">
        <v>52083</v>
      </c>
      <c r="B723" s="16" t="s">
        <v>13</v>
      </c>
      <c r="C723" s="16" t="s">
        <v>830</v>
      </c>
      <c r="D723" s="17">
        <v>6</v>
      </c>
      <c r="E723" s="105">
        <v>48.623452743765725</v>
      </c>
      <c r="F723" s="45">
        <v>87.7599715099715</v>
      </c>
      <c r="G723" s="106">
        <f t="shared" si="110"/>
        <v>61.66895899916765</v>
      </c>
      <c r="H723" s="87">
        <v>0</v>
      </c>
      <c r="I723" s="107">
        <f t="shared" si="111"/>
        <v>0</v>
      </c>
      <c r="J723" s="108">
        <f t="shared" si="112"/>
        <v>37.00137539950059</v>
      </c>
      <c r="K723" s="109">
        <v>96.63865546218487</v>
      </c>
      <c r="L723" s="56">
        <v>100</v>
      </c>
      <c r="M723" s="110">
        <f t="shared" si="113"/>
        <v>97.38562091503269</v>
      </c>
      <c r="N723" s="111">
        <v>82.53968253968254</v>
      </c>
      <c r="O723" s="52">
        <v>99.39999999999999</v>
      </c>
      <c r="P723" s="57">
        <v>99.45004582951421</v>
      </c>
      <c r="Q723" s="58">
        <v>100</v>
      </c>
      <c r="R723" s="106">
        <f t="shared" si="114"/>
        <v>95.34743209229919</v>
      </c>
      <c r="S723" s="109">
        <v>96.94444444444444</v>
      </c>
      <c r="T723" s="52">
        <v>75.20833333333334</v>
      </c>
      <c r="U723" s="52">
        <v>94.44443333333334</v>
      </c>
      <c r="V723" s="52">
        <v>0</v>
      </c>
      <c r="W723" s="52">
        <v>25</v>
      </c>
      <c r="X723" s="110">
        <f t="shared" si="119"/>
        <v>69.77430277777778</v>
      </c>
      <c r="Y723" s="112">
        <f t="shared" si="115"/>
        <v>87.89777868783641</v>
      </c>
      <c r="Z723" s="46">
        <v>81.19540229885057</v>
      </c>
      <c r="AA723" s="46">
        <v>0</v>
      </c>
      <c r="AB723" s="46">
        <v>20</v>
      </c>
      <c r="AC723" s="46">
        <v>44</v>
      </c>
      <c r="AD723" s="46">
        <v>72.04301075268818</v>
      </c>
      <c r="AE723" s="106">
        <f t="shared" si="116"/>
        <v>45.80691509084168</v>
      </c>
      <c r="AF723" s="69">
        <v>57.89473684210527</v>
      </c>
      <c r="AG723" s="69">
        <v>62.5</v>
      </c>
      <c r="AH723" s="69">
        <v>70.58823529411765</v>
      </c>
      <c r="AI723" s="69">
        <v>33.64485981308411</v>
      </c>
      <c r="AJ723" s="113">
        <v>56.156957987326756</v>
      </c>
      <c r="AK723" s="114">
        <v>45</v>
      </c>
      <c r="AL723" s="106">
        <f t="shared" si="117"/>
        <v>45</v>
      </c>
      <c r="AM723" s="115">
        <v>48.40554351173603</v>
      </c>
      <c r="AN723" s="116">
        <f t="shared" si="118"/>
        <v>65.87082747733913</v>
      </c>
    </row>
    <row r="724" spans="1:40" ht="15">
      <c r="A724" s="15">
        <v>52110</v>
      </c>
      <c r="B724" s="16" t="s">
        <v>13</v>
      </c>
      <c r="C724" s="16" t="s">
        <v>831</v>
      </c>
      <c r="D724" s="17">
        <v>6</v>
      </c>
      <c r="E724" s="105">
        <v>72.51737766166076</v>
      </c>
      <c r="F724" s="45">
        <v>97.5</v>
      </c>
      <c r="G724" s="106">
        <f t="shared" si="110"/>
        <v>80.84491844110717</v>
      </c>
      <c r="H724" s="87">
        <v>50.528000000000006</v>
      </c>
      <c r="I724" s="107">
        <f t="shared" si="111"/>
        <v>50.528000000000006</v>
      </c>
      <c r="J724" s="108">
        <f t="shared" si="112"/>
        <v>68.71815106466431</v>
      </c>
      <c r="K724" s="109">
        <v>98.87798036465638</v>
      </c>
      <c r="L724" s="56">
        <v>100</v>
      </c>
      <c r="M724" s="110">
        <f t="shared" si="113"/>
        <v>99.12731806139942</v>
      </c>
      <c r="N724" s="111">
        <v>83.01587301587303</v>
      </c>
      <c r="O724" s="52">
        <v>99.39999999999999</v>
      </c>
      <c r="P724" s="57">
        <v>99.26656550328781</v>
      </c>
      <c r="Q724" s="58">
        <v>100</v>
      </c>
      <c r="R724" s="106">
        <f t="shared" si="114"/>
        <v>95.4206096297902</v>
      </c>
      <c r="S724" s="109">
        <v>97.91666666666666</v>
      </c>
      <c r="T724" s="52">
        <v>82.09683641975309</v>
      </c>
      <c r="U724" s="52">
        <v>100</v>
      </c>
      <c r="V724" s="52">
        <v>82.49038745933156</v>
      </c>
      <c r="W724" s="52">
        <v>0</v>
      </c>
      <c r="X724" s="110">
        <f t="shared" si="119"/>
        <v>80.31467420402139</v>
      </c>
      <c r="Y724" s="112">
        <f t="shared" si="115"/>
        <v>91.9211253289235</v>
      </c>
      <c r="Z724" s="46">
        <v>48.98850574712643</v>
      </c>
      <c r="AA724" s="46">
        <v>63.888888888888886</v>
      </c>
      <c r="AB724" s="46">
        <v>60</v>
      </c>
      <c r="AC724" s="46">
        <v>76</v>
      </c>
      <c r="AD724" s="46">
        <v>21.11111111111111</v>
      </c>
      <c r="AE724" s="106">
        <f t="shared" si="116"/>
        <v>53.684626436781606</v>
      </c>
      <c r="AF724" s="69">
        <v>31.57894736842105</v>
      </c>
      <c r="AG724" s="69">
        <v>75</v>
      </c>
      <c r="AH724" s="69">
        <v>64.70588235294117</v>
      </c>
      <c r="AI724" s="69">
        <v>76.63551401869158</v>
      </c>
      <c r="AJ724" s="113">
        <v>61.98008593501345</v>
      </c>
      <c r="AK724" s="114">
        <v>73.33333333333333</v>
      </c>
      <c r="AL724" s="106">
        <f t="shared" si="117"/>
        <v>73.33333333333333</v>
      </c>
      <c r="AM724" s="115">
        <v>59.826490348953776</v>
      </c>
      <c r="AN724" s="116">
        <f t="shared" si="118"/>
        <v>77.65213998208074</v>
      </c>
    </row>
    <row r="725" spans="1:40" ht="15">
      <c r="A725" s="15">
        <v>52203</v>
      </c>
      <c r="B725" s="16" t="s">
        <v>13</v>
      </c>
      <c r="C725" s="16" t="s">
        <v>832</v>
      </c>
      <c r="D725" s="17">
        <v>6</v>
      </c>
      <c r="E725" s="105">
        <v>40.20172462711755</v>
      </c>
      <c r="F725" s="45">
        <v>88.39031339031338</v>
      </c>
      <c r="G725" s="106">
        <f t="shared" si="110"/>
        <v>56.264587548182824</v>
      </c>
      <c r="H725" s="87">
        <v>0</v>
      </c>
      <c r="I725" s="107">
        <f t="shared" si="111"/>
        <v>0</v>
      </c>
      <c r="J725" s="108">
        <f t="shared" si="112"/>
        <v>33.758752528909696</v>
      </c>
      <c r="K725" s="109">
        <v>96.82539682539682</v>
      </c>
      <c r="L725" s="56">
        <v>100</v>
      </c>
      <c r="M725" s="110">
        <f t="shared" si="113"/>
        <v>97.53086419753086</v>
      </c>
      <c r="N725" s="111">
        <v>78.57142857142857</v>
      </c>
      <c r="O725" s="52">
        <v>99.44</v>
      </c>
      <c r="P725" s="57">
        <v>99.19103920348475</v>
      </c>
      <c r="Q725" s="58">
        <v>100</v>
      </c>
      <c r="R725" s="106">
        <f t="shared" si="114"/>
        <v>94.30061694372833</v>
      </c>
      <c r="S725" s="109">
        <v>99.30555555555554</v>
      </c>
      <c r="T725" s="52">
        <v>86.27314814814815</v>
      </c>
      <c r="U725" s="52">
        <v>100</v>
      </c>
      <c r="V725" s="52">
        <v>0</v>
      </c>
      <c r="W725" s="52">
        <v>25</v>
      </c>
      <c r="X725" s="110">
        <f t="shared" si="119"/>
        <v>74.51967592592592</v>
      </c>
      <c r="Y725" s="112">
        <f t="shared" si="115"/>
        <v>89.13360482940047</v>
      </c>
      <c r="Z725" s="46">
        <v>63.931034482758626</v>
      </c>
      <c r="AA725" s="46">
        <v>66.66666666666667</v>
      </c>
      <c r="AB725" s="46">
        <v>80</v>
      </c>
      <c r="AC725" s="46">
        <v>84.8</v>
      </c>
      <c r="AD725" s="46">
        <v>5.555555555555555</v>
      </c>
      <c r="AE725" s="106">
        <f t="shared" si="116"/>
        <v>60.42442528735632</v>
      </c>
      <c r="AF725" s="69">
        <v>31.57894736842105</v>
      </c>
      <c r="AG725" s="69">
        <v>75</v>
      </c>
      <c r="AH725" s="69">
        <v>58.82352941176471</v>
      </c>
      <c r="AI725" s="69">
        <v>67.28971962616822</v>
      </c>
      <c r="AJ725" s="113">
        <v>58.1730491015885</v>
      </c>
      <c r="AK725" s="114">
        <v>70</v>
      </c>
      <c r="AL725" s="106">
        <f t="shared" si="117"/>
        <v>70</v>
      </c>
      <c r="AM725" s="115">
        <v>61.73917324701364</v>
      </c>
      <c r="AN725" s="116">
        <f t="shared" si="118"/>
        <v>69.84030489458627</v>
      </c>
    </row>
    <row r="726" spans="1:40" ht="15">
      <c r="A726" s="15">
        <v>52207</v>
      </c>
      <c r="B726" s="16" t="s">
        <v>13</v>
      </c>
      <c r="C726" s="16" t="s">
        <v>833</v>
      </c>
      <c r="D726" s="17">
        <v>6</v>
      </c>
      <c r="E726" s="105">
        <v>69.9468099958118</v>
      </c>
      <c r="F726" s="45">
        <v>82.90394790394791</v>
      </c>
      <c r="G726" s="106">
        <f t="shared" si="110"/>
        <v>74.2658559651905</v>
      </c>
      <c r="H726" s="87">
        <v>28.486</v>
      </c>
      <c r="I726" s="107">
        <f t="shared" si="111"/>
        <v>28.486</v>
      </c>
      <c r="J726" s="108">
        <f t="shared" si="112"/>
        <v>55.9539135791143</v>
      </c>
      <c r="K726" s="109">
        <v>60.36036036036037</v>
      </c>
      <c r="L726" s="56">
        <v>100</v>
      </c>
      <c r="M726" s="110">
        <f t="shared" si="113"/>
        <v>69.16916916916918</v>
      </c>
      <c r="N726" s="111">
        <v>80.12422360248446</v>
      </c>
      <c r="O726" s="52">
        <v>99.39</v>
      </c>
      <c r="P726" s="57">
        <v>98.38079285315466</v>
      </c>
      <c r="Q726" s="58">
        <v>100</v>
      </c>
      <c r="R726" s="106">
        <f t="shared" si="114"/>
        <v>94.47375411390978</v>
      </c>
      <c r="S726" s="109">
        <v>97.63888888888889</v>
      </c>
      <c r="T726" s="52">
        <v>90.9375</v>
      </c>
      <c r="U726" s="52">
        <v>94.44443333333334</v>
      </c>
      <c r="V726" s="52">
        <v>0</v>
      </c>
      <c r="W726" s="52">
        <v>0</v>
      </c>
      <c r="X726" s="110">
        <f t="shared" si="119"/>
        <v>70.75520555555556</v>
      </c>
      <c r="Y726" s="112">
        <f t="shared" si="115"/>
        <v>77.77416799512982</v>
      </c>
      <c r="Z726" s="46">
        <v>45.56321839080459</v>
      </c>
      <c r="AA726" s="46">
        <v>11.111111111111112</v>
      </c>
      <c r="AB726" s="46">
        <v>0</v>
      </c>
      <c r="AC726" s="46">
        <v>34.4</v>
      </c>
      <c r="AD726" s="46">
        <v>41.17647058823529</v>
      </c>
      <c r="AE726" s="106">
        <f t="shared" si="116"/>
        <v>27.644726166328596</v>
      </c>
      <c r="AF726" s="69">
        <v>63.1578947368421</v>
      </c>
      <c r="AG726" s="69">
        <v>75</v>
      </c>
      <c r="AH726" s="69">
        <v>58.82352941176471</v>
      </c>
      <c r="AI726" s="69">
        <v>33.64485981308411</v>
      </c>
      <c r="AJ726" s="113">
        <v>57.656570990422736</v>
      </c>
      <c r="AK726" s="114">
        <v>36.666666666666664</v>
      </c>
      <c r="AL726" s="106">
        <f t="shared" si="117"/>
        <v>36.666666666666664</v>
      </c>
      <c r="AM726" s="115">
        <v>37.452272886154645</v>
      </c>
      <c r="AN726" s="116">
        <f t="shared" si="118"/>
        <v>61.313548579234165</v>
      </c>
    </row>
    <row r="727" spans="1:40" ht="15">
      <c r="A727" s="15">
        <v>52210</v>
      </c>
      <c r="B727" s="16" t="s">
        <v>13</v>
      </c>
      <c r="C727" s="16" t="s">
        <v>834</v>
      </c>
      <c r="D727" s="17">
        <v>6</v>
      </c>
      <c r="E727" s="105">
        <v>68.80916955694374</v>
      </c>
      <c r="F727" s="45">
        <v>87.42521367521367</v>
      </c>
      <c r="G727" s="106">
        <f t="shared" si="110"/>
        <v>75.01451759636706</v>
      </c>
      <c r="H727" s="87">
        <v>71.30199999999999</v>
      </c>
      <c r="I727" s="107">
        <f t="shared" si="111"/>
        <v>71.30199999999999</v>
      </c>
      <c r="J727" s="108">
        <f t="shared" si="112"/>
        <v>73.52951055782023</v>
      </c>
      <c r="K727" s="109">
        <v>99.51456310679612</v>
      </c>
      <c r="L727" s="56">
        <v>100</v>
      </c>
      <c r="M727" s="110">
        <f t="shared" si="113"/>
        <v>99.62243797195254</v>
      </c>
      <c r="N727" s="111">
        <v>90.47619047619048</v>
      </c>
      <c r="O727" s="52">
        <v>99.82000000000001</v>
      </c>
      <c r="P727" s="57">
        <v>99.88290398126463</v>
      </c>
      <c r="Q727" s="58">
        <v>100</v>
      </c>
      <c r="R727" s="106">
        <f t="shared" si="114"/>
        <v>97.54477361436378</v>
      </c>
      <c r="S727" s="109">
        <v>95.13888888888889</v>
      </c>
      <c r="T727" s="52">
        <v>59.12268518518518</v>
      </c>
      <c r="U727" s="52">
        <v>100</v>
      </c>
      <c r="V727" s="52">
        <v>0</v>
      </c>
      <c r="W727" s="52">
        <v>25</v>
      </c>
      <c r="X727" s="110">
        <f t="shared" si="119"/>
        <v>66.69039351851852</v>
      </c>
      <c r="Y727" s="112">
        <f t="shared" si="115"/>
        <v>88.41933115242524</v>
      </c>
      <c r="Z727" s="46">
        <v>93.21839080459772</v>
      </c>
      <c r="AA727" s="46">
        <v>33.333333333333336</v>
      </c>
      <c r="AB727" s="46">
        <v>0</v>
      </c>
      <c r="AC727" s="46">
        <v>84</v>
      </c>
      <c r="AD727" s="46">
        <v>64.36781609195403</v>
      </c>
      <c r="AE727" s="106">
        <f t="shared" si="116"/>
        <v>57.373563218390814</v>
      </c>
      <c r="AF727" s="69">
        <v>89.47368421052632</v>
      </c>
      <c r="AG727" s="69">
        <v>81.25</v>
      </c>
      <c r="AH727" s="69">
        <v>82.35294117647058</v>
      </c>
      <c r="AI727" s="69">
        <v>69.1588785046729</v>
      </c>
      <c r="AJ727" s="113">
        <v>80.55887597291745</v>
      </c>
      <c r="AK727" s="114">
        <v>63.33333333333333</v>
      </c>
      <c r="AL727" s="106">
        <f t="shared" si="117"/>
        <v>63.33333333333333</v>
      </c>
      <c r="AM727" s="115">
        <v>64.7482673092531</v>
      </c>
      <c r="AN727" s="116">
        <f t="shared" si="118"/>
        <v>78.3400478805526</v>
      </c>
    </row>
    <row r="728" spans="1:40" ht="15">
      <c r="A728" s="15">
        <v>52215</v>
      </c>
      <c r="B728" s="16" t="s">
        <v>13</v>
      </c>
      <c r="C728" s="16" t="s">
        <v>835</v>
      </c>
      <c r="D728" s="17">
        <v>6</v>
      </c>
      <c r="E728" s="105">
        <v>66.05181887078437</v>
      </c>
      <c r="F728" s="45">
        <v>85.3093203093203</v>
      </c>
      <c r="G728" s="106">
        <f t="shared" si="110"/>
        <v>72.47098601696301</v>
      </c>
      <c r="H728" s="87">
        <v>0</v>
      </c>
      <c r="I728" s="107">
        <f t="shared" si="111"/>
        <v>0</v>
      </c>
      <c r="J728" s="108">
        <f t="shared" si="112"/>
        <v>43.482591610177806</v>
      </c>
      <c r="K728" s="109">
        <v>94.9874686716792</v>
      </c>
      <c r="L728" s="56">
        <v>100</v>
      </c>
      <c r="M728" s="110">
        <f t="shared" si="113"/>
        <v>96.10136452241716</v>
      </c>
      <c r="N728" s="111">
        <v>84.12698412698413</v>
      </c>
      <c r="O728" s="52">
        <v>99.47</v>
      </c>
      <c r="P728" s="57">
        <v>98.23196605374824</v>
      </c>
      <c r="Q728" s="58" t="s">
        <v>1</v>
      </c>
      <c r="R728" s="106">
        <f t="shared" si="114"/>
        <v>93.88426902895648</v>
      </c>
      <c r="S728" s="109">
        <v>97.91666666666666</v>
      </c>
      <c r="T728" s="52">
        <v>77.75118496472663</v>
      </c>
      <c r="U728" s="52">
        <v>0</v>
      </c>
      <c r="V728" s="52">
        <v>0</v>
      </c>
      <c r="W728" s="52">
        <v>15</v>
      </c>
      <c r="X728" s="110">
        <f t="shared" si="119"/>
        <v>45.79196290784832</v>
      </c>
      <c r="Y728" s="112">
        <f t="shared" si="115"/>
        <v>79.29288544784771</v>
      </c>
      <c r="Z728" s="46">
        <v>45.95402298850575</v>
      </c>
      <c r="AA728" s="46">
        <v>63.888888888888886</v>
      </c>
      <c r="AB728" s="46">
        <v>0</v>
      </c>
      <c r="AC728" s="46">
        <v>0</v>
      </c>
      <c r="AD728" s="46">
        <v>16.129032258064516</v>
      </c>
      <c r="AE728" s="106">
        <f t="shared" si="116"/>
        <v>26.4918659621802</v>
      </c>
      <c r="AF728" s="69">
        <v>0</v>
      </c>
      <c r="AG728" s="69">
        <v>6.25</v>
      </c>
      <c r="AH728" s="69">
        <v>5.88235294117647</v>
      </c>
      <c r="AI728" s="69">
        <v>0.9345794392523363</v>
      </c>
      <c r="AJ728" s="113">
        <v>3.266733095107202</v>
      </c>
      <c r="AK728" s="114">
        <v>0</v>
      </c>
      <c r="AL728" s="106">
        <f t="shared" si="117"/>
        <v>0</v>
      </c>
      <c r="AM728" s="115">
        <v>15.00012400519136</v>
      </c>
      <c r="AN728" s="116">
        <f t="shared" si="118"/>
        <v>52.84299824751682</v>
      </c>
    </row>
    <row r="729" spans="1:40" ht="15">
      <c r="A729" s="15">
        <v>52224</v>
      </c>
      <c r="B729" s="16" t="s">
        <v>13</v>
      </c>
      <c r="C729" s="16" t="s">
        <v>836</v>
      </c>
      <c r="D729" s="17">
        <v>6</v>
      </c>
      <c r="E729" s="105">
        <v>67.19208928306453</v>
      </c>
      <c r="F729" s="45">
        <v>98.22293447293447</v>
      </c>
      <c r="G729" s="106">
        <f t="shared" si="110"/>
        <v>77.5357043463545</v>
      </c>
      <c r="H729" s="87">
        <v>20.016</v>
      </c>
      <c r="I729" s="107">
        <f t="shared" si="111"/>
        <v>20.016</v>
      </c>
      <c r="J729" s="108">
        <f t="shared" si="112"/>
        <v>54.5278226078127</v>
      </c>
      <c r="K729" s="109">
        <v>93.33333333333333</v>
      </c>
      <c r="L729" s="56">
        <v>100</v>
      </c>
      <c r="M729" s="110">
        <f t="shared" si="113"/>
        <v>94.81481481481481</v>
      </c>
      <c r="N729" s="111">
        <v>92.6984126984127</v>
      </c>
      <c r="O729" s="52">
        <v>99.80000000000001</v>
      </c>
      <c r="P729" s="57">
        <v>99.85007496251875</v>
      </c>
      <c r="Q729" s="58">
        <v>100</v>
      </c>
      <c r="R729" s="106">
        <f t="shared" si="114"/>
        <v>98.08712191523287</v>
      </c>
      <c r="S729" s="109">
        <v>99.30555555555554</v>
      </c>
      <c r="T729" s="52">
        <v>78.50529100529101</v>
      </c>
      <c r="U729" s="52">
        <v>100</v>
      </c>
      <c r="V729" s="52">
        <v>0</v>
      </c>
      <c r="W729" s="52">
        <v>15</v>
      </c>
      <c r="X729" s="110">
        <f t="shared" si="119"/>
        <v>71.32771164021165</v>
      </c>
      <c r="Y729" s="112">
        <f t="shared" si="115"/>
        <v>88.34608007107558</v>
      </c>
      <c r="Z729" s="46">
        <v>80.32183908045977</v>
      </c>
      <c r="AA729" s="46">
        <v>22.222222222222225</v>
      </c>
      <c r="AB729" s="46">
        <v>0</v>
      </c>
      <c r="AC729" s="46">
        <v>67.2</v>
      </c>
      <c r="AD729" s="46">
        <v>5.555555555555555</v>
      </c>
      <c r="AE729" s="106">
        <f t="shared" si="116"/>
        <v>37.88879310344827</v>
      </c>
      <c r="AF729" s="69">
        <v>57.89473684210527</v>
      </c>
      <c r="AG729" s="69">
        <v>81.25</v>
      </c>
      <c r="AH729" s="69">
        <v>64.70588235294117</v>
      </c>
      <c r="AI729" s="69">
        <v>61.6822429906542</v>
      </c>
      <c r="AJ729" s="113">
        <v>66.38321554642516</v>
      </c>
      <c r="AK729" s="114">
        <v>33.33333333333333</v>
      </c>
      <c r="AL729" s="106">
        <f t="shared" si="117"/>
        <v>33.33333333333333</v>
      </c>
      <c r="AM729" s="115">
        <v>44.57621380088579</v>
      </c>
      <c r="AN729" s="116">
        <f t="shared" si="118"/>
        <v>68.45146869736607</v>
      </c>
    </row>
    <row r="730" spans="1:40" ht="15">
      <c r="A730" s="15">
        <v>52227</v>
      </c>
      <c r="B730" s="16" t="s">
        <v>13</v>
      </c>
      <c r="C730" s="16" t="s">
        <v>837</v>
      </c>
      <c r="D730" s="17">
        <v>6</v>
      </c>
      <c r="E730" s="105">
        <v>76.93558779023029</v>
      </c>
      <c r="F730" s="45">
        <v>93.33689458689459</v>
      </c>
      <c r="G730" s="106">
        <f t="shared" si="110"/>
        <v>82.40269005578504</v>
      </c>
      <c r="H730" s="87">
        <v>0</v>
      </c>
      <c r="I730" s="107">
        <f t="shared" si="111"/>
        <v>0</v>
      </c>
      <c r="J730" s="108">
        <f t="shared" si="112"/>
        <v>49.441614033471026</v>
      </c>
      <c r="K730" s="109">
        <v>57.231404958677686</v>
      </c>
      <c r="L730" s="56">
        <v>100</v>
      </c>
      <c r="M730" s="110">
        <f t="shared" si="113"/>
        <v>66.73553719008265</v>
      </c>
      <c r="N730" s="111">
        <v>79.68253968253968</v>
      </c>
      <c r="O730" s="52">
        <v>99.09</v>
      </c>
      <c r="P730" s="57">
        <v>99.82049364248317</v>
      </c>
      <c r="Q730" s="58">
        <v>100</v>
      </c>
      <c r="R730" s="106">
        <f t="shared" si="114"/>
        <v>94.6482583312557</v>
      </c>
      <c r="S730" s="109">
        <v>92.63888888888889</v>
      </c>
      <c r="T730" s="52">
        <v>63.95982142857143</v>
      </c>
      <c r="U730" s="52">
        <v>0</v>
      </c>
      <c r="V730" s="52">
        <v>0</v>
      </c>
      <c r="W730" s="52">
        <v>0</v>
      </c>
      <c r="X730" s="110">
        <f t="shared" si="119"/>
        <v>39.149677579365076</v>
      </c>
      <c r="Y730" s="112">
        <f t="shared" si="115"/>
        <v>66.8401328798284</v>
      </c>
      <c r="Z730" s="46">
        <v>53.08045977011494</v>
      </c>
      <c r="AA730" s="46">
        <v>22.222222222222225</v>
      </c>
      <c r="AB730" s="46">
        <v>0</v>
      </c>
      <c r="AC730" s="46">
        <v>0</v>
      </c>
      <c r="AD730" s="46">
        <v>5.555555555555555</v>
      </c>
      <c r="AE730" s="106">
        <f t="shared" si="116"/>
        <v>18.47844827586207</v>
      </c>
      <c r="AF730" s="69">
        <v>0</v>
      </c>
      <c r="AG730" s="69">
        <v>6.25</v>
      </c>
      <c r="AH730" s="69">
        <v>5.88235294117647</v>
      </c>
      <c r="AI730" s="69">
        <v>0.9345794392523363</v>
      </c>
      <c r="AJ730" s="113">
        <v>3.266733095107202</v>
      </c>
      <c r="AK730" s="114">
        <v>0</v>
      </c>
      <c r="AL730" s="106">
        <f t="shared" si="117"/>
        <v>0</v>
      </c>
      <c r="AM730" s="115">
        <v>10.726301239155024</v>
      </c>
      <c r="AN730" s="116">
        <f t="shared" si="118"/>
        <v>46.52627961835491</v>
      </c>
    </row>
    <row r="731" spans="1:40" ht="15">
      <c r="A731" s="15">
        <v>52233</v>
      </c>
      <c r="B731" s="16" t="s">
        <v>13</v>
      </c>
      <c r="C731" s="16" t="s">
        <v>838</v>
      </c>
      <c r="D731" s="17">
        <v>6</v>
      </c>
      <c r="E731" s="105">
        <v>50.7255913549017</v>
      </c>
      <c r="F731" s="45">
        <v>85.53724053724054</v>
      </c>
      <c r="G731" s="106">
        <f t="shared" si="110"/>
        <v>62.32947441568131</v>
      </c>
      <c r="H731" s="87">
        <v>70.342</v>
      </c>
      <c r="I731" s="107">
        <f t="shared" si="111"/>
        <v>70.342</v>
      </c>
      <c r="J731" s="108">
        <f t="shared" si="112"/>
        <v>65.5344846494088</v>
      </c>
      <c r="K731" s="109">
        <v>90</v>
      </c>
      <c r="L731" s="56">
        <v>100</v>
      </c>
      <c r="M731" s="110">
        <f t="shared" si="113"/>
        <v>92.22222222222223</v>
      </c>
      <c r="N731" s="111">
        <v>97.77777777777777</v>
      </c>
      <c r="O731" s="52">
        <v>98.73</v>
      </c>
      <c r="P731" s="57">
        <v>86.40776699029125</v>
      </c>
      <c r="Q731" s="58" t="s">
        <v>1</v>
      </c>
      <c r="R731" s="106">
        <f t="shared" si="114"/>
        <v>94.24624085086299</v>
      </c>
      <c r="S731" s="109">
        <v>98.47222222222221</v>
      </c>
      <c r="T731" s="52">
        <v>74.20138888888889</v>
      </c>
      <c r="U731" s="52">
        <v>100</v>
      </c>
      <c r="V731" s="52">
        <v>0</v>
      </c>
      <c r="W731" s="52">
        <v>15</v>
      </c>
      <c r="X731" s="110">
        <f t="shared" si="119"/>
        <v>70.04340277777777</v>
      </c>
      <c r="Y731" s="112">
        <f t="shared" si="115"/>
        <v>85.77268596116505</v>
      </c>
      <c r="Z731" s="46">
        <v>82.04597701149426</v>
      </c>
      <c r="AA731" s="46">
        <v>38.88888888888889</v>
      </c>
      <c r="AB731" s="46">
        <v>60</v>
      </c>
      <c r="AC731" s="46">
        <v>75.2</v>
      </c>
      <c r="AD731" s="46">
        <v>6.666666666666667</v>
      </c>
      <c r="AE731" s="106">
        <f t="shared" si="116"/>
        <v>54.403160919540234</v>
      </c>
      <c r="AF731" s="69">
        <v>50</v>
      </c>
      <c r="AG731" s="69">
        <v>75</v>
      </c>
      <c r="AH731" s="69">
        <v>70.58823529411765</v>
      </c>
      <c r="AI731" s="69">
        <v>70.09345794392523</v>
      </c>
      <c r="AJ731" s="113">
        <v>66.42042330951072</v>
      </c>
      <c r="AK731" s="114">
        <v>65</v>
      </c>
      <c r="AL731" s="106">
        <f t="shared" si="117"/>
        <v>65</v>
      </c>
      <c r="AM731" s="115">
        <v>59.727132039624315</v>
      </c>
      <c r="AN731" s="116">
        <f t="shared" si="118"/>
        <v>73.91137952235158</v>
      </c>
    </row>
    <row r="732" spans="1:40" ht="15">
      <c r="A732" s="15">
        <v>52240</v>
      </c>
      <c r="B732" s="16" t="s">
        <v>13</v>
      </c>
      <c r="C732" s="16" t="s">
        <v>839</v>
      </c>
      <c r="D732" s="17">
        <v>6</v>
      </c>
      <c r="E732" s="105">
        <v>69.78309999135772</v>
      </c>
      <c r="F732" s="45">
        <v>0</v>
      </c>
      <c r="G732" s="106">
        <f t="shared" si="110"/>
        <v>46.52206666090514</v>
      </c>
      <c r="H732" s="87">
        <v>0</v>
      </c>
      <c r="I732" s="107">
        <f t="shared" si="111"/>
        <v>0</v>
      </c>
      <c r="J732" s="108">
        <f t="shared" si="112"/>
        <v>27.913239996543084</v>
      </c>
      <c r="K732" s="109">
        <v>90.52287581699346</v>
      </c>
      <c r="L732" s="56">
        <v>0</v>
      </c>
      <c r="M732" s="110">
        <f t="shared" si="113"/>
        <v>70.40668119099492</v>
      </c>
      <c r="N732" s="111">
        <v>49.87577639751552</v>
      </c>
      <c r="O732" s="52">
        <v>99.66000000000001</v>
      </c>
      <c r="P732" s="57">
        <v>98.79982854693527</v>
      </c>
      <c r="Q732" s="58">
        <v>100</v>
      </c>
      <c r="R732" s="106">
        <f t="shared" si="114"/>
        <v>87.0839012361127</v>
      </c>
      <c r="S732" s="109">
        <v>97.91666666666666</v>
      </c>
      <c r="T732" s="52">
        <v>56.18055555555556</v>
      </c>
      <c r="U732" s="52">
        <v>100</v>
      </c>
      <c r="V732" s="52">
        <v>0</v>
      </c>
      <c r="W732" s="52">
        <v>25</v>
      </c>
      <c r="X732" s="110">
        <f t="shared" si="119"/>
        <v>66.64930555555556</v>
      </c>
      <c r="Y732" s="112">
        <f t="shared" si="115"/>
        <v>74.54103140209202</v>
      </c>
      <c r="Z732" s="46">
        <v>39.40229885057472</v>
      </c>
      <c r="AA732" s="46">
        <v>33.333333333333336</v>
      </c>
      <c r="AB732" s="46">
        <v>20</v>
      </c>
      <c r="AC732" s="46">
        <v>72</v>
      </c>
      <c r="AD732" s="46">
        <v>19.101123595505616</v>
      </c>
      <c r="AE732" s="106">
        <f t="shared" si="116"/>
        <v>36.93203538680098</v>
      </c>
      <c r="AF732" s="69">
        <v>31.57894736842105</v>
      </c>
      <c r="AG732" s="69">
        <v>81.25</v>
      </c>
      <c r="AH732" s="69">
        <v>52.94117647058824</v>
      </c>
      <c r="AI732" s="69">
        <v>54.20560747663551</v>
      </c>
      <c r="AJ732" s="113">
        <v>54.9939328289112</v>
      </c>
      <c r="AK732" s="114">
        <v>46.666666666666664</v>
      </c>
      <c r="AL732" s="106">
        <f t="shared" si="117"/>
        <v>46.666666666666664</v>
      </c>
      <c r="AM732" s="115">
        <v>43.695467627336846</v>
      </c>
      <c r="AN732" s="116">
        <f t="shared" si="118"/>
        <v>55.96180398855568</v>
      </c>
    </row>
    <row r="733" spans="1:40" ht="15">
      <c r="A733" s="15">
        <v>52250</v>
      </c>
      <c r="B733" s="16" t="s">
        <v>13</v>
      </c>
      <c r="C733" s="16" t="s">
        <v>840</v>
      </c>
      <c r="D733" s="17">
        <v>6</v>
      </c>
      <c r="E733" s="105">
        <v>71.41932070742895</v>
      </c>
      <c r="F733" s="45">
        <v>79.27248677248677</v>
      </c>
      <c r="G733" s="106">
        <f t="shared" si="110"/>
        <v>74.03704272911489</v>
      </c>
      <c r="H733" s="87">
        <v>0</v>
      </c>
      <c r="I733" s="107">
        <f t="shared" si="111"/>
        <v>0</v>
      </c>
      <c r="J733" s="108">
        <f t="shared" si="112"/>
        <v>44.422225637468934</v>
      </c>
      <c r="K733" s="109">
        <v>31.320754716981135</v>
      </c>
      <c r="L733" s="56">
        <v>100</v>
      </c>
      <c r="M733" s="110">
        <f t="shared" si="113"/>
        <v>46.58280922431866</v>
      </c>
      <c r="N733" s="111">
        <v>81.42857142857144</v>
      </c>
      <c r="O733" s="52">
        <v>97.71000000000001</v>
      </c>
      <c r="P733" s="57">
        <v>90.4651397437191</v>
      </c>
      <c r="Q733" s="58" t="s">
        <v>1</v>
      </c>
      <c r="R733" s="106">
        <f t="shared" si="114"/>
        <v>89.81173628426929</v>
      </c>
      <c r="S733" s="109">
        <v>96.25</v>
      </c>
      <c r="T733" s="52">
        <v>65.16964285714286</v>
      </c>
      <c r="U733" s="52">
        <v>100</v>
      </c>
      <c r="V733" s="52">
        <v>0</v>
      </c>
      <c r="W733" s="52">
        <v>0</v>
      </c>
      <c r="X733" s="110">
        <f t="shared" si="119"/>
        <v>65.35491071428572</v>
      </c>
      <c r="Y733" s="112">
        <f t="shared" si="115"/>
        <v>66.42313836029231</v>
      </c>
      <c r="Z733" s="46">
        <v>50.91954022988506</v>
      </c>
      <c r="AA733" s="46">
        <v>38.88888888888889</v>
      </c>
      <c r="AB733" s="46">
        <v>80</v>
      </c>
      <c r="AC733" s="46">
        <v>80</v>
      </c>
      <c r="AD733" s="46">
        <v>5.555555555555555</v>
      </c>
      <c r="AE733" s="106">
        <f t="shared" si="116"/>
        <v>51.0632183908046</v>
      </c>
      <c r="AF733" s="69">
        <v>31.57894736842105</v>
      </c>
      <c r="AG733" s="69">
        <v>62.5</v>
      </c>
      <c r="AH733" s="69">
        <v>70.58823529411765</v>
      </c>
      <c r="AI733" s="69">
        <v>62.616822429906534</v>
      </c>
      <c r="AJ733" s="113">
        <v>56.821001273111314</v>
      </c>
      <c r="AK733" s="114">
        <v>56.666666666666664</v>
      </c>
      <c r="AL733" s="106">
        <f t="shared" si="117"/>
        <v>56.666666666666664</v>
      </c>
      <c r="AM733" s="115">
        <v>53.71931681459214</v>
      </c>
      <c r="AN733" s="116">
        <f t="shared" si="118"/>
        <v>58.21180935201759</v>
      </c>
    </row>
    <row r="734" spans="1:40" ht="15">
      <c r="A734" s="15">
        <v>52254</v>
      </c>
      <c r="B734" s="16" t="s">
        <v>13</v>
      </c>
      <c r="C734" s="16" t="s">
        <v>841</v>
      </c>
      <c r="D734" s="17">
        <v>6</v>
      </c>
      <c r="E734" s="105">
        <v>71.04811027242798</v>
      </c>
      <c r="F734" s="45">
        <v>91.21642246642247</v>
      </c>
      <c r="G734" s="106">
        <f t="shared" si="110"/>
        <v>77.77088100375947</v>
      </c>
      <c r="H734" s="87">
        <v>0</v>
      </c>
      <c r="I734" s="107">
        <f t="shared" si="111"/>
        <v>0</v>
      </c>
      <c r="J734" s="108">
        <f t="shared" si="112"/>
        <v>46.66252860225568</v>
      </c>
      <c r="K734" s="109">
        <v>94.07407407407408</v>
      </c>
      <c r="L734" s="56">
        <v>100</v>
      </c>
      <c r="M734" s="110">
        <f t="shared" si="113"/>
        <v>95.3909465020576</v>
      </c>
      <c r="N734" s="111">
        <v>80.99378881987579</v>
      </c>
      <c r="O734" s="52">
        <v>99.53</v>
      </c>
      <c r="P734" s="57">
        <v>98.11965811965811</v>
      </c>
      <c r="Q734" s="58" t="s">
        <v>1</v>
      </c>
      <c r="R734" s="106">
        <f t="shared" si="114"/>
        <v>92.82309826173224</v>
      </c>
      <c r="S734" s="109">
        <v>95.55555555555556</v>
      </c>
      <c r="T734" s="52">
        <v>78.02083333333334</v>
      </c>
      <c r="U734" s="52">
        <v>92.59258333333332</v>
      </c>
      <c r="V734" s="52">
        <v>0</v>
      </c>
      <c r="W734" s="52">
        <v>25</v>
      </c>
      <c r="X734" s="110">
        <f t="shared" si="119"/>
        <v>69.66724305555556</v>
      </c>
      <c r="Y734" s="112">
        <f t="shared" si="115"/>
        <v>86.33764996227283</v>
      </c>
      <c r="Z734" s="46">
        <v>96.73563218390804</v>
      </c>
      <c r="AA734" s="46">
        <v>51.38888888888889</v>
      </c>
      <c r="AB734" s="46">
        <v>40</v>
      </c>
      <c r="AC734" s="46">
        <v>25.6</v>
      </c>
      <c r="AD734" s="46">
        <v>8.791208791208792</v>
      </c>
      <c r="AE734" s="106">
        <f t="shared" si="116"/>
        <v>47.767676360995324</v>
      </c>
      <c r="AF734" s="69">
        <v>57.89473684210527</v>
      </c>
      <c r="AG734" s="69">
        <v>75</v>
      </c>
      <c r="AH734" s="69">
        <v>70.58823529411765</v>
      </c>
      <c r="AI734" s="69">
        <v>33.64485981308411</v>
      </c>
      <c r="AJ734" s="113">
        <v>59.281957987326756</v>
      </c>
      <c r="AK734" s="114">
        <v>38.333333333333336</v>
      </c>
      <c r="AL734" s="106">
        <f t="shared" si="117"/>
        <v>38.333333333333336</v>
      </c>
      <c r="AM734" s="115">
        <v>48.95128285581798</v>
      </c>
      <c r="AN734" s="116">
        <f t="shared" si="118"/>
        <v>67.18671555833295</v>
      </c>
    </row>
    <row r="735" spans="1:40" ht="15">
      <c r="A735" s="15">
        <v>52256</v>
      </c>
      <c r="B735" s="16" t="s">
        <v>13</v>
      </c>
      <c r="C735" s="16" t="s">
        <v>842</v>
      </c>
      <c r="D735" s="17">
        <v>6</v>
      </c>
      <c r="E735" s="105">
        <v>75.5972396834637</v>
      </c>
      <c r="F735" s="45">
        <v>92.28225478225477</v>
      </c>
      <c r="G735" s="106">
        <f t="shared" si="110"/>
        <v>81.15891138306071</v>
      </c>
      <c r="H735" s="87">
        <v>0</v>
      </c>
      <c r="I735" s="107">
        <f t="shared" si="111"/>
        <v>0</v>
      </c>
      <c r="J735" s="108">
        <f t="shared" si="112"/>
        <v>48.695346829836424</v>
      </c>
      <c r="K735" s="109">
        <v>91.5014164305949</v>
      </c>
      <c r="L735" s="56">
        <v>100</v>
      </c>
      <c r="M735" s="110">
        <f t="shared" si="113"/>
        <v>93.38999055712938</v>
      </c>
      <c r="N735" s="111">
        <v>76.34920634920636</v>
      </c>
      <c r="O735" s="52">
        <v>98.78999999999999</v>
      </c>
      <c r="P735" s="57">
        <v>91.77126917712691</v>
      </c>
      <c r="Q735" s="58">
        <v>100</v>
      </c>
      <c r="R735" s="106">
        <f t="shared" si="114"/>
        <v>91.72761888158331</v>
      </c>
      <c r="S735" s="109">
        <v>95.83333333333334</v>
      </c>
      <c r="T735" s="52">
        <v>78.125</v>
      </c>
      <c r="U735" s="52">
        <v>100</v>
      </c>
      <c r="V735" s="52">
        <v>0</v>
      </c>
      <c r="W735" s="52">
        <v>0</v>
      </c>
      <c r="X735" s="110">
        <f t="shared" si="119"/>
        <v>68.48958333333334</v>
      </c>
      <c r="Y735" s="112">
        <f t="shared" si="115"/>
        <v>84.8899013093399</v>
      </c>
      <c r="Z735" s="46">
        <v>10.367816091954024</v>
      </c>
      <c r="AA735" s="46">
        <v>33.333333333333336</v>
      </c>
      <c r="AB735" s="46">
        <v>80</v>
      </c>
      <c r="AC735" s="46">
        <v>80.80000000000001</v>
      </c>
      <c r="AD735" s="46">
        <v>5.555555555555555</v>
      </c>
      <c r="AE735" s="106">
        <f t="shared" si="116"/>
        <v>40.03362068965517</v>
      </c>
      <c r="AF735" s="69">
        <v>36.84210526315789</v>
      </c>
      <c r="AG735" s="69">
        <v>81.25</v>
      </c>
      <c r="AH735" s="69">
        <v>58.82352941176471</v>
      </c>
      <c r="AI735" s="69">
        <v>73.83177570093457</v>
      </c>
      <c r="AJ735" s="113">
        <v>62.686852593964296</v>
      </c>
      <c r="AK735" s="114">
        <v>60</v>
      </c>
      <c r="AL735" s="106">
        <f t="shared" si="117"/>
        <v>60</v>
      </c>
      <c r="AM735" s="115">
        <v>50.06775839287324</v>
      </c>
      <c r="AN735" s="116">
        <f t="shared" si="118"/>
        <v>67.2043475384992</v>
      </c>
    </row>
    <row r="736" spans="1:40" ht="15">
      <c r="A736" s="15">
        <v>52258</v>
      </c>
      <c r="B736" s="16" t="s">
        <v>13</v>
      </c>
      <c r="C736" s="16" t="s">
        <v>843</v>
      </c>
      <c r="D736" s="17">
        <v>6</v>
      </c>
      <c r="E736" s="105">
        <v>47.74066265207586</v>
      </c>
      <c r="F736" s="45">
        <v>69.42104192104193</v>
      </c>
      <c r="G736" s="106">
        <f t="shared" si="110"/>
        <v>54.967455741731214</v>
      </c>
      <c r="H736" s="87">
        <v>0</v>
      </c>
      <c r="I736" s="107">
        <f t="shared" si="111"/>
        <v>0</v>
      </c>
      <c r="J736" s="108">
        <f t="shared" si="112"/>
        <v>32.980473445038726</v>
      </c>
      <c r="K736" s="109">
        <v>99.59514170040485</v>
      </c>
      <c r="L736" s="56">
        <v>100</v>
      </c>
      <c r="M736" s="110">
        <f t="shared" si="113"/>
        <v>99.68511021142601</v>
      </c>
      <c r="N736" s="111">
        <v>80.31746031746032</v>
      </c>
      <c r="O736" s="52">
        <v>99.96000000000001</v>
      </c>
      <c r="P736" s="57">
        <v>99.4306049822064</v>
      </c>
      <c r="Q736" s="58">
        <v>100</v>
      </c>
      <c r="R736" s="106">
        <f t="shared" si="114"/>
        <v>94.92701632491668</v>
      </c>
      <c r="S736" s="109">
        <v>95.13888888888889</v>
      </c>
      <c r="T736" s="52">
        <v>71.92129629629629</v>
      </c>
      <c r="U736" s="52">
        <v>100</v>
      </c>
      <c r="V736" s="52">
        <v>0</v>
      </c>
      <c r="W736" s="52">
        <v>80</v>
      </c>
      <c r="X736" s="110">
        <f t="shared" si="119"/>
        <v>76.76504629629629</v>
      </c>
      <c r="Y736" s="112">
        <f t="shared" si="115"/>
        <v>90.82809971490151</v>
      </c>
      <c r="Z736" s="46">
        <v>46.43678160919541</v>
      </c>
      <c r="AA736" s="46">
        <v>50.69444444444445</v>
      </c>
      <c r="AB736" s="46">
        <v>80</v>
      </c>
      <c r="AC736" s="46">
        <v>85.6</v>
      </c>
      <c r="AD736" s="46">
        <v>5.555555555555555</v>
      </c>
      <c r="AE736" s="106">
        <f t="shared" si="116"/>
        <v>53.20607040229885</v>
      </c>
      <c r="AF736" s="69">
        <v>33.33333333333333</v>
      </c>
      <c r="AG736" s="69">
        <v>75</v>
      </c>
      <c r="AH736" s="69">
        <v>64.70588235294117</v>
      </c>
      <c r="AI736" s="69">
        <v>73.83177570093457</v>
      </c>
      <c r="AJ736" s="113">
        <v>61.71774784680227</v>
      </c>
      <c r="AK736" s="114">
        <v>68.33333333333333</v>
      </c>
      <c r="AL736" s="106">
        <f t="shared" si="117"/>
        <v>68.33333333333333</v>
      </c>
      <c r="AM736" s="115">
        <v>58.501303640373315</v>
      </c>
      <c r="AN736" s="116">
        <f t="shared" si="118"/>
        <v>69.5605356385705</v>
      </c>
    </row>
    <row r="737" spans="1:40" ht="15">
      <c r="A737" s="15">
        <v>52260</v>
      </c>
      <c r="B737" s="16" t="s">
        <v>13</v>
      </c>
      <c r="C737" s="16" t="s">
        <v>844</v>
      </c>
      <c r="D737" s="17">
        <v>6</v>
      </c>
      <c r="E737" s="105">
        <v>57.62039165904351</v>
      </c>
      <c r="F737" s="45">
        <v>81.43162393162393</v>
      </c>
      <c r="G737" s="106">
        <f t="shared" si="110"/>
        <v>65.55746908323698</v>
      </c>
      <c r="H737" s="87">
        <v>0</v>
      </c>
      <c r="I737" s="107">
        <f t="shared" si="111"/>
        <v>0</v>
      </c>
      <c r="J737" s="108">
        <f t="shared" si="112"/>
        <v>39.33448144994219</v>
      </c>
      <c r="K737" s="109">
        <v>71.51898734177216</v>
      </c>
      <c r="L737" s="56">
        <v>100</v>
      </c>
      <c r="M737" s="110">
        <f t="shared" si="113"/>
        <v>77.84810126582279</v>
      </c>
      <c r="N737" s="111">
        <v>78.94179894179895</v>
      </c>
      <c r="O737" s="52">
        <v>99.62</v>
      </c>
      <c r="P737" s="57">
        <v>98.91696750902527</v>
      </c>
      <c r="Q737" s="58">
        <v>100</v>
      </c>
      <c r="R737" s="106">
        <f t="shared" si="114"/>
        <v>94.36969161270605</v>
      </c>
      <c r="S737" s="109">
        <v>96.52777777777779</v>
      </c>
      <c r="T737" s="52">
        <v>73.78472222222223</v>
      </c>
      <c r="U737" s="52">
        <v>100</v>
      </c>
      <c r="V737" s="52">
        <v>0</v>
      </c>
      <c r="W737" s="52">
        <v>0</v>
      </c>
      <c r="X737" s="110">
        <f t="shared" si="119"/>
        <v>67.578125</v>
      </c>
      <c r="Y737" s="112">
        <f t="shared" si="115"/>
        <v>79.84861777176214</v>
      </c>
      <c r="Z737" s="46">
        <v>40.50574712643678</v>
      </c>
      <c r="AA737" s="46">
        <v>27.777777777777782</v>
      </c>
      <c r="AB737" s="46">
        <v>100</v>
      </c>
      <c r="AC737" s="46">
        <v>88</v>
      </c>
      <c r="AD737" s="46">
        <v>3.3333333333333335</v>
      </c>
      <c r="AE737" s="106">
        <f t="shared" si="116"/>
        <v>51.20977011494253</v>
      </c>
      <c r="AF737" s="69">
        <v>21.052631578947366</v>
      </c>
      <c r="AG737" s="69">
        <v>50</v>
      </c>
      <c r="AH737" s="69">
        <v>58.82352941176471</v>
      </c>
      <c r="AI737" s="69">
        <v>76.63551401869158</v>
      </c>
      <c r="AJ737" s="113">
        <v>51.62791875235092</v>
      </c>
      <c r="AK737" s="114">
        <v>68.33333333333333</v>
      </c>
      <c r="AL737" s="106">
        <f t="shared" si="117"/>
        <v>68.33333333333333</v>
      </c>
      <c r="AM737" s="115">
        <v>54.74598906192959</v>
      </c>
      <c r="AN737" s="116">
        <f t="shared" si="118"/>
        <v>64.21500189444839</v>
      </c>
    </row>
    <row r="738" spans="1:40" ht="15">
      <c r="A738" s="15">
        <v>52287</v>
      </c>
      <c r="B738" s="16" t="s">
        <v>13</v>
      </c>
      <c r="C738" s="16" t="s">
        <v>845</v>
      </c>
      <c r="D738" s="17">
        <v>6</v>
      </c>
      <c r="E738" s="105">
        <v>73.61758760107817</v>
      </c>
      <c r="F738" s="45">
        <v>86.27136752136751</v>
      </c>
      <c r="G738" s="106">
        <f t="shared" si="110"/>
        <v>77.83551424117462</v>
      </c>
      <c r="H738" s="87">
        <v>0</v>
      </c>
      <c r="I738" s="107">
        <f t="shared" si="111"/>
        <v>0</v>
      </c>
      <c r="J738" s="108">
        <f t="shared" si="112"/>
        <v>46.70130854470477</v>
      </c>
      <c r="K738" s="109">
        <v>96.44194756554307</v>
      </c>
      <c r="L738" s="56">
        <v>100</v>
      </c>
      <c r="M738" s="110">
        <f t="shared" si="113"/>
        <v>97.23262588431129</v>
      </c>
      <c r="N738" s="111">
        <v>89.60000000000001</v>
      </c>
      <c r="O738" s="52">
        <v>99.97</v>
      </c>
      <c r="P738" s="57">
        <v>98.54545454545455</v>
      </c>
      <c r="Q738" s="58">
        <v>100</v>
      </c>
      <c r="R738" s="106">
        <f t="shared" si="114"/>
        <v>97.02886363636364</v>
      </c>
      <c r="S738" s="109">
        <v>94.72222222222223</v>
      </c>
      <c r="T738" s="52">
        <v>84.48784722222223</v>
      </c>
      <c r="U738" s="52">
        <v>83.33333333333333</v>
      </c>
      <c r="V738" s="52">
        <v>0</v>
      </c>
      <c r="W738" s="52">
        <v>15</v>
      </c>
      <c r="X738" s="110">
        <f t="shared" si="119"/>
        <v>67.51085069444444</v>
      </c>
      <c r="Y738" s="112">
        <f t="shared" si="115"/>
        <v>87.65645390421065</v>
      </c>
      <c r="Z738" s="46">
        <v>99.77011494252874</v>
      </c>
      <c r="AA738" s="46">
        <v>77.77777777777779</v>
      </c>
      <c r="AB738" s="46">
        <v>100</v>
      </c>
      <c r="AC738" s="46">
        <v>84</v>
      </c>
      <c r="AD738" s="46">
        <v>62.365591397849464</v>
      </c>
      <c r="AE738" s="106">
        <f t="shared" si="116"/>
        <v>85.71941045606229</v>
      </c>
      <c r="AF738" s="69">
        <v>57.89473684210527</v>
      </c>
      <c r="AG738" s="69">
        <v>75</v>
      </c>
      <c r="AH738" s="69">
        <v>70.58823529411765</v>
      </c>
      <c r="AI738" s="69">
        <v>78.50467289719626</v>
      </c>
      <c r="AJ738" s="113">
        <v>70.4969112583548</v>
      </c>
      <c r="AK738" s="114">
        <v>58.333333333333336</v>
      </c>
      <c r="AL738" s="106">
        <f t="shared" si="117"/>
        <v>58.333333333333336</v>
      </c>
      <c r="AM738" s="115">
        <v>76.18286191212785</v>
      </c>
      <c r="AN738" s="116">
        <f t="shared" si="118"/>
        <v>76.02334723468464</v>
      </c>
    </row>
    <row r="739" spans="1:40" ht="15">
      <c r="A739" s="15">
        <v>52317</v>
      </c>
      <c r="B739" s="16" t="s">
        <v>13</v>
      </c>
      <c r="C739" s="16" t="s">
        <v>846</v>
      </c>
      <c r="D739" s="17">
        <v>6</v>
      </c>
      <c r="E739" s="105">
        <v>73.68698187777134</v>
      </c>
      <c r="F739" s="45">
        <v>90.36324786324785</v>
      </c>
      <c r="G739" s="106">
        <f t="shared" si="110"/>
        <v>79.2457372062635</v>
      </c>
      <c r="H739" s="87">
        <v>0</v>
      </c>
      <c r="I739" s="107">
        <f t="shared" si="111"/>
        <v>0</v>
      </c>
      <c r="J739" s="108">
        <f t="shared" si="112"/>
        <v>47.5474423237581</v>
      </c>
      <c r="K739" s="109">
        <v>73.24561403508771</v>
      </c>
      <c r="L739" s="56">
        <v>100</v>
      </c>
      <c r="M739" s="110">
        <f t="shared" si="113"/>
        <v>79.19103313840155</v>
      </c>
      <c r="N739" s="111">
        <v>94.16666666666667</v>
      </c>
      <c r="O739" s="52">
        <v>99.56</v>
      </c>
      <c r="P739" s="57">
        <v>99.19759277833501</v>
      </c>
      <c r="Q739" s="58">
        <v>100</v>
      </c>
      <c r="R739" s="106">
        <f t="shared" si="114"/>
        <v>98.23106486125042</v>
      </c>
      <c r="S739" s="109">
        <v>94.58333333333333</v>
      </c>
      <c r="T739" s="52">
        <v>83</v>
      </c>
      <c r="U739" s="52">
        <v>95.37034999999999</v>
      </c>
      <c r="V739" s="52">
        <v>0</v>
      </c>
      <c r="W739" s="52">
        <v>15</v>
      </c>
      <c r="X739" s="110">
        <f t="shared" si="119"/>
        <v>70.11342083333332</v>
      </c>
      <c r="Y739" s="112">
        <f t="shared" si="115"/>
        <v>82.37900735209136</v>
      </c>
      <c r="Z739" s="46">
        <v>59.08045977011494</v>
      </c>
      <c r="AA739" s="46">
        <v>50</v>
      </c>
      <c r="AB739" s="46">
        <v>100</v>
      </c>
      <c r="AC739" s="46">
        <v>92</v>
      </c>
      <c r="AD739" s="46">
        <v>5.555555555555555</v>
      </c>
      <c r="AE739" s="106">
        <f t="shared" si="116"/>
        <v>61.1867816091954</v>
      </c>
      <c r="AF739" s="69">
        <v>57.89473684210527</v>
      </c>
      <c r="AG739" s="69">
        <v>87.5</v>
      </c>
      <c r="AH739" s="69">
        <v>76.47058823529412</v>
      </c>
      <c r="AI739" s="69">
        <v>69.1588785046729</v>
      </c>
      <c r="AJ739" s="113">
        <v>72.75605089551807</v>
      </c>
      <c r="AK739" s="114">
        <v>63.33333333333333</v>
      </c>
      <c r="AL739" s="106">
        <f t="shared" si="117"/>
        <v>63.33333333333333</v>
      </c>
      <c r="AM739" s="115">
        <v>64.7012304303757</v>
      </c>
      <c r="AN739" s="116">
        <f t="shared" si="118"/>
        <v>70.10936126991001</v>
      </c>
    </row>
    <row r="740" spans="1:40" ht="15">
      <c r="A740" s="15">
        <v>52320</v>
      </c>
      <c r="B740" s="16" t="s">
        <v>13</v>
      </c>
      <c r="C740" s="16" t="s">
        <v>847</v>
      </c>
      <c r="D740" s="17">
        <v>6</v>
      </c>
      <c r="E740" s="105">
        <v>82.80065548486601</v>
      </c>
      <c r="F740" s="45">
        <v>96.90984940984941</v>
      </c>
      <c r="G740" s="106">
        <f t="shared" si="110"/>
        <v>87.50372012652714</v>
      </c>
      <c r="H740" s="87">
        <v>35.138</v>
      </c>
      <c r="I740" s="107">
        <f t="shared" si="111"/>
        <v>35.138</v>
      </c>
      <c r="J740" s="108">
        <f t="shared" si="112"/>
        <v>66.55743207591628</v>
      </c>
      <c r="K740" s="109">
        <v>100</v>
      </c>
      <c r="L740" s="56">
        <v>100</v>
      </c>
      <c r="M740" s="110">
        <f t="shared" si="113"/>
        <v>100</v>
      </c>
      <c r="N740" s="111">
        <v>96.66666666666667</v>
      </c>
      <c r="O740" s="52">
        <v>99.42999999999999</v>
      </c>
      <c r="P740" s="57">
        <v>98.27134625458355</v>
      </c>
      <c r="Q740" s="58">
        <v>100</v>
      </c>
      <c r="R740" s="106">
        <f t="shared" si="114"/>
        <v>98.59200323031256</v>
      </c>
      <c r="S740" s="109">
        <v>96.11111111111111</v>
      </c>
      <c r="T740" s="52">
        <v>76.05324074074075</v>
      </c>
      <c r="U740" s="52">
        <v>83.33333333333333</v>
      </c>
      <c r="V740" s="52">
        <v>0</v>
      </c>
      <c r="W740" s="52">
        <v>25</v>
      </c>
      <c r="X740" s="110">
        <f t="shared" si="119"/>
        <v>66.99942129629629</v>
      </c>
      <c r="Y740" s="112">
        <f t="shared" si="115"/>
        <v>88.98925584851483</v>
      </c>
      <c r="Z740" s="46">
        <v>4.183908045977012</v>
      </c>
      <c r="AA740" s="46">
        <v>22.222222222222225</v>
      </c>
      <c r="AB740" s="46">
        <v>100</v>
      </c>
      <c r="AC740" s="46">
        <v>84.8</v>
      </c>
      <c r="AD740" s="46">
        <v>5.555555555555555</v>
      </c>
      <c r="AE740" s="106">
        <f t="shared" si="116"/>
        <v>40.904310344827586</v>
      </c>
      <c r="AF740" s="69">
        <v>31.57894736842105</v>
      </c>
      <c r="AG740" s="69">
        <v>75</v>
      </c>
      <c r="AH740" s="69">
        <v>76.47058823529412</v>
      </c>
      <c r="AI740" s="69">
        <v>77.57009345794393</v>
      </c>
      <c r="AJ740" s="113">
        <v>65.15490726541478</v>
      </c>
      <c r="AK740" s="114">
        <v>71.66666666666667</v>
      </c>
      <c r="AL740" s="106">
        <f t="shared" si="117"/>
        <v>71.66666666666667</v>
      </c>
      <c r="AM740" s="115">
        <v>53.523607454685326</v>
      </c>
      <c r="AN740" s="116">
        <f t="shared" si="118"/>
        <v>73.86319657584627</v>
      </c>
    </row>
    <row r="741" spans="1:40" ht="15">
      <c r="A741" s="15">
        <v>52323</v>
      </c>
      <c r="B741" s="16" t="s">
        <v>13</v>
      </c>
      <c r="C741" s="16" t="s">
        <v>848</v>
      </c>
      <c r="D741" s="17">
        <v>6</v>
      </c>
      <c r="E741" s="105">
        <v>59.08495542569951</v>
      </c>
      <c r="F741" s="45">
        <v>86.70787545787546</v>
      </c>
      <c r="G741" s="106">
        <f t="shared" si="110"/>
        <v>68.29259543642482</v>
      </c>
      <c r="H741" s="87">
        <v>64.906</v>
      </c>
      <c r="I741" s="107">
        <f t="shared" si="111"/>
        <v>64.906</v>
      </c>
      <c r="J741" s="108">
        <f t="shared" si="112"/>
        <v>66.93795726185489</v>
      </c>
      <c r="K741" s="109">
        <v>74.35897435897436</v>
      </c>
      <c r="L741" s="56">
        <v>100</v>
      </c>
      <c r="M741" s="110">
        <f t="shared" si="113"/>
        <v>80.05698005698005</v>
      </c>
      <c r="N741" s="111">
        <v>81.42857142857144</v>
      </c>
      <c r="O741" s="52">
        <v>99.88000000000001</v>
      </c>
      <c r="P741" s="57">
        <v>99.5172968624296</v>
      </c>
      <c r="Q741" s="58">
        <v>100</v>
      </c>
      <c r="R741" s="106">
        <f t="shared" si="114"/>
        <v>95.20646707275026</v>
      </c>
      <c r="S741" s="109">
        <v>94.44444444444446</v>
      </c>
      <c r="T741" s="52">
        <v>73.36805555555557</v>
      </c>
      <c r="U741" s="52">
        <v>97.22221666666667</v>
      </c>
      <c r="V741" s="52">
        <v>0</v>
      </c>
      <c r="W741" s="52">
        <v>25</v>
      </c>
      <c r="X741" s="110">
        <f t="shared" si="119"/>
        <v>69.38367916666667</v>
      </c>
      <c r="Y741" s="112">
        <f t="shared" si="115"/>
        <v>81.48935961712623</v>
      </c>
      <c r="Z741" s="46">
        <v>49.356321839080465</v>
      </c>
      <c r="AA741" s="46">
        <v>75</v>
      </c>
      <c r="AB741" s="46">
        <v>100</v>
      </c>
      <c r="AC741" s="46">
        <v>76</v>
      </c>
      <c r="AD741" s="46">
        <v>8.88888888888889</v>
      </c>
      <c r="AE741" s="106">
        <f t="shared" si="116"/>
        <v>61.06824712643678</v>
      </c>
      <c r="AF741" s="69">
        <v>57.89473684210527</v>
      </c>
      <c r="AG741" s="69">
        <v>75</v>
      </c>
      <c r="AH741" s="69">
        <v>58.82352941176471</v>
      </c>
      <c r="AI741" s="69">
        <v>0.9345794392523363</v>
      </c>
      <c r="AJ741" s="113">
        <v>48.16321142328057</v>
      </c>
      <c r="AK741" s="114">
        <v>53.333333333333336</v>
      </c>
      <c r="AL741" s="106">
        <f t="shared" si="117"/>
        <v>53.333333333333336</v>
      </c>
      <c r="AM741" s="115">
        <v>56.07992151364111</v>
      </c>
      <c r="AN741" s="116">
        <f t="shared" si="118"/>
        <v>70.95624771502642</v>
      </c>
    </row>
    <row r="742" spans="1:40" ht="15">
      <c r="A742" s="15">
        <v>52352</v>
      </c>
      <c r="B742" s="16" t="s">
        <v>13</v>
      </c>
      <c r="C742" s="16" t="s">
        <v>849</v>
      </c>
      <c r="D742" s="17">
        <v>6</v>
      </c>
      <c r="E742" s="105">
        <v>37.74614154123108</v>
      </c>
      <c r="F742" s="45">
        <v>80</v>
      </c>
      <c r="G742" s="106">
        <f t="shared" si="110"/>
        <v>51.830761027487384</v>
      </c>
      <c r="H742" s="87">
        <v>0</v>
      </c>
      <c r="I742" s="107">
        <f t="shared" si="111"/>
        <v>0</v>
      </c>
      <c r="J742" s="108">
        <f t="shared" si="112"/>
        <v>31.098456616492427</v>
      </c>
      <c r="K742" s="109">
        <v>75.96153846153845</v>
      </c>
      <c r="L742" s="56">
        <v>100</v>
      </c>
      <c r="M742" s="110">
        <f t="shared" si="113"/>
        <v>81.3034188034188</v>
      </c>
      <c r="N742" s="111">
        <v>92.6984126984127</v>
      </c>
      <c r="O742" s="52">
        <v>99.52</v>
      </c>
      <c r="P742" s="57">
        <v>99.78873239436619</v>
      </c>
      <c r="Q742" s="58">
        <v>100</v>
      </c>
      <c r="R742" s="106">
        <f t="shared" si="114"/>
        <v>98.00178627319472</v>
      </c>
      <c r="S742" s="109">
        <v>94.44444444444446</v>
      </c>
      <c r="T742" s="52">
        <v>68.83487654320987</v>
      </c>
      <c r="U742" s="52">
        <v>98.14813333333332</v>
      </c>
      <c r="V742" s="52">
        <v>0</v>
      </c>
      <c r="W742" s="52">
        <v>25</v>
      </c>
      <c r="X742" s="110">
        <f t="shared" si="119"/>
        <v>68.48186358024691</v>
      </c>
      <c r="Y742" s="112">
        <f t="shared" si="115"/>
        <v>82.54399872233209</v>
      </c>
      <c r="Z742" s="46">
        <v>46.98850574712643</v>
      </c>
      <c r="AA742" s="46">
        <v>80.55555555555556</v>
      </c>
      <c r="AB742" s="46">
        <v>80</v>
      </c>
      <c r="AC742" s="46">
        <v>88</v>
      </c>
      <c r="AD742" s="46">
        <v>5.555555555555555</v>
      </c>
      <c r="AE742" s="106">
        <f t="shared" si="116"/>
        <v>59.39295977011494</v>
      </c>
      <c r="AF742" s="69">
        <v>36.84210526315789</v>
      </c>
      <c r="AG742" s="69">
        <v>75</v>
      </c>
      <c r="AH742" s="69">
        <v>70.58823529411765</v>
      </c>
      <c r="AI742" s="69">
        <v>73.83177570093457</v>
      </c>
      <c r="AJ742" s="113">
        <v>64.06552906455252</v>
      </c>
      <c r="AK742" s="114">
        <v>68.33333333333333</v>
      </c>
      <c r="AL742" s="106">
        <f t="shared" si="117"/>
        <v>68.33333333333333</v>
      </c>
      <c r="AM742" s="115">
        <v>62.42705296127531</v>
      </c>
      <c r="AN742" s="116">
        <f t="shared" si="118"/>
        <v>66.21980657284712</v>
      </c>
    </row>
    <row r="743" spans="1:40" ht="15">
      <c r="A743" s="15">
        <v>52354</v>
      </c>
      <c r="B743" s="16" t="s">
        <v>13</v>
      </c>
      <c r="C743" s="16" t="s">
        <v>850</v>
      </c>
      <c r="D743" s="17">
        <v>6</v>
      </c>
      <c r="E743" s="105">
        <v>70.14685420447671</v>
      </c>
      <c r="F743" s="45">
        <v>85.57590557590558</v>
      </c>
      <c r="G743" s="106">
        <f t="shared" si="110"/>
        <v>75.28987132828632</v>
      </c>
      <c r="H743" s="87">
        <v>0</v>
      </c>
      <c r="I743" s="107">
        <f t="shared" si="111"/>
        <v>0</v>
      </c>
      <c r="J743" s="108">
        <f t="shared" si="112"/>
        <v>45.173922796971794</v>
      </c>
      <c r="K743" s="109">
        <v>99.56989247311829</v>
      </c>
      <c r="L743" s="56">
        <v>100</v>
      </c>
      <c r="M743" s="110">
        <f t="shared" si="113"/>
        <v>99.66547192353644</v>
      </c>
      <c r="N743" s="111">
        <v>72.85714285714285</v>
      </c>
      <c r="O743" s="52">
        <v>99.02</v>
      </c>
      <c r="P743" s="57">
        <v>99.69902182091799</v>
      </c>
      <c r="Q743" s="58">
        <v>100</v>
      </c>
      <c r="R743" s="106">
        <f t="shared" si="114"/>
        <v>92.8940411695152</v>
      </c>
      <c r="S743" s="109">
        <v>80.69444444444444</v>
      </c>
      <c r="T743" s="52">
        <v>64.3287037037037</v>
      </c>
      <c r="U743" s="52">
        <v>100</v>
      </c>
      <c r="V743" s="52">
        <v>0</v>
      </c>
      <c r="W743" s="52">
        <v>0</v>
      </c>
      <c r="X743" s="110">
        <f t="shared" si="119"/>
        <v>61.25578703703704</v>
      </c>
      <c r="Y743" s="112">
        <f t="shared" si="115"/>
        <v>85.20751491856984</v>
      </c>
      <c r="Z743" s="46">
        <v>48.55172413793104</v>
      </c>
      <c r="AA743" s="46">
        <v>34.72222222222222</v>
      </c>
      <c r="AB743" s="46">
        <v>80</v>
      </c>
      <c r="AC743" s="46">
        <v>83.2</v>
      </c>
      <c r="AD743" s="46">
        <v>5.555555555555555</v>
      </c>
      <c r="AE743" s="106">
        <f t="shared" si="116"/>
        <v>50.29001436781609</v>
      </c>
      <c r="AF743" s="69">
        <v>31.57894736842105</v>
      </c>
      <c r="AG743" s="69">
        <v>75</v>
      </c>
      <c r="AH743" s="69">
        <v>47.05882352941176</v>
      </c>
      <c r="AI743" s="69">
        <v>71.02803738317756</v>
      </c>
      <c r="AJ743" s="113">
        <v>56.16645207025259</v>
      </c>
      <c r="AK743" s="114">
        <v>68.33333333333333</v>
      </c>
      <c r="AL743" s="106">
        <f t="shared" si="117"/>
        <v>68.33333333333333</v>
      </c>
      <c r="AM743" s="115">
        <v>55.465728214902605</v>
      </c>
      <c r="AN743" s="116">
        <f t="shared" si="118"/>
        <v>68.27826048315006</v>
      </c>
    </row>
    <row r="744" spans="1:40" ht="15">
      <c r="A744" s="15">
        <v>52356</v>
      </c>
      <c r="B744" s="16" t="s">
        <v>13</v>
      </c>
      <c r="C744" s="16" t="s">
        <v>851</v>
      </c>
      <c r="D744" s="17">
        <v>4</v>
      </c>
      <c r="E744" s="105">
        <v>61.689066831535065</v>
      </c>
      <c r="F744" s="45">
        <v>61.64529914529915</v>
      </c>
      <c r="G744" s="106">
        <f t="shared" si="110"/>
        <v>61.67447760278976</v>
      </c>
      <c r="H744" s="87">
        <v>0</v>
      </c>
      <c r="I744" s="107">
        <f t="shared" si="111"/>
        <v>0</v>
      </c>
      <c r="J744" s="108">
        <f t="shared" si="112"/>
        <v>37.00468656167385</v>
      </c>
      <c r="K744" s="109">
        <v>99.52380952380952</v>
      </c>
      <c r="L744" s="56">
        <v>100</v>
      </c>
      <c r="M744" s="110">
        <f t="shared" si="113"/>
        <v>99.62962962962962</v>
      </c>
      <c r="N744" s="111">
        <v>86.34920634920634</v>
      </c>
      <c r="O744" s="52">
        <v>99.32</v>
      </c>
      <c r="P744" s="57">
        <v>99.37993974062267</v>
      </c>
      <c r="Q744" s="58">
        <v>100</v>
      </c>
      <c r="R744" s="106">
        <f t="shared" si="114"/>
        <v>96.26228652245725</v>
      </c>
      <c r="S744" s="109">
        <v>94.72222222222223</v>
      </c>
      <c r="T744" s="52">
        <v>75.6712962962963</v>
      </c>
      <c r="U744" s="52">
        <v>100</v>
      </c>
      <c r="V744" s="52">
        <v>0</v>
      </c>
      <c r="W744" s="52">
        <v>25</v>
      </c>
      <c r="X744" s="110">
        <f t="shared" si="119"/>
        <v>70.72337962962963</v>
      </c>
      <c r="Y744" s="112">
        <f t="shared" si="115"/>
        <v>89.30207983533447</v>
      </c>
      <c r="Z744" s="46">
        <v>57.86206896551724</v>
      </c>
      <c r="AA744" s="46">
        <v>63.19444444444445</v>
      </c>
      <c r="AB744" s="46">
        <v>40</v>
      </c>
      <c r="AC744" s="46">
        <v>44.800000000000004</v>
      </c>
      <c r="AD744" s="46">
        <v>5.64516129032258</v>
      </c>
      <c r="AE744" s="106">
        <f t="shared" si="116"/>
        <v>43.272943316648124</v>
      </c>
      <c r="AF744" s="69">
        <v>47.368421052631575</v>
      </c>
      <c r="AG744" s="69">
        <v>75</v>
      </c>
      <c r="AH744" s="69">
        <v>23.52941176470588</v>
      </c>
      <c r="AI744" s="69">
        <v>28.037383177570092</v>
      </c>
      <c r="AJ744" s="113">
        <v>43.483803998726884</v>
      </c>
      <c r="AK744" s="114">
        <v>26.666666666666668</v>
      </c>
      <c r="AL744" s="106">
        <f t="shared" si="117"/>
        <v>26.666666666666668</v>
      </c>
      <c r="AM744" s="115">
        <v>40.00791750187284</v>
      </c>
      <c r="AN744" s="116">
        <f t="shared" si="118"/>
        <v>64.05435248056385</v>
      </c>
    </row>
    <row r="745" spans="1:40" ht="15">
      <c r="A745" s="15">
        <v>52378</v>
      </c>
      <c r="B745" s="16" t="s">
        <v>13</v>
      </c>
      <c r="C745" s="16" t="s">
        <v>852</v>
      </c>
      <c r="D745" s="17">
        <v>6</v>
      </c>
      <c r="E745" s="105">
        <v>58.983571077987726</v>
      </c>
      <c r="F745" s="45">
        <v>80.31593406593407</v>
      </c>
      <c r="G745" s="106">
        <f t="shared" si="110"/>
        <v>66.0943587406365</v>
      </c>
      <c r="H745" s="87">
        <v>0</v>
      </c>
      <c r="I745" s="107">
        <f t="shared" si="111"/>
        <v>0</v>
      </c>
      <c r="J745" s="108">
        <f t="shared" si="112"/>
        <v>39.656615244381896</v>
      </c>
      <c r="K745" s="109">
        <v>97.80487804878048</v>
      </c>
      <c r="L745" s="56">
        <v>100</v>
      </c>
      <c r="M745" s="110">
        <f t="shared" si="113"/>
        <v>98.29268292682926</v>
      </c>
      <c r="N745" s="111">
        <v>97.77777777777777</v>
      </c>
      <c r="O745" s="52">
        <v>99.91</v>
      </c>
      <c r="P745" s="57">
        <v>98.44782983615981</v>
      </c>
      <c r="Q745" s="58">
        <v>100</v>
      </c>
      <c r="R745" s="106">
        <f t="shared" si="114"/>
        <v>99.03390190348439</v>
      </c>
      <c r="S745" s="109">
        <v>98.33333333333334</v>
      </c>
      <c r="T745" s="52">
        <v>79.93287037037037</v>
      </c>
      <c r="U745" s="52">
        <v>100</v>
      </c>
      <c r="V745" s="52">
        <v>0</v>
      </c>
      <c r="W745" s="52">
        <v>15</v>
      </c>
      <c r="X745" s="110">
        <f t="shared" si="119"/>
        <v>71.44155092592592</v>
      </c>
      <c r="Y745" s="112">
        <f t="shared" si="115"/>
        <v>89.93751075906982</v>
      </c>
      <c r="Z745" s="46">
        <v>49.149425287356316</v>
      </c>
      <c r="AA745" s="46">
        <v>36.11111111111111</v>
      </c>
      <c r="AB745" s="46">
        <v>100</v>
      </c>
      <c r="AC745" s="46">
        <v>48</v>
      </c>
      <c r="AD745" s="46">
        <v>5.555555555555555</v>
      </c>
      <c r="AE745" s="106">
        <f t="shared" si="116"/>
        <v>47.84985632183908</v>
      </c>
      <c r="AF745" s="69">
        <v>73.68421052631578</v>
      </c>
      <c r="AG745" s="69">
        <v>75</v>
      </c>
      <c r="AH745" s="69">
        <v>64.70588235294117</v>
      </c>
      <c r="AI745" s="69">
        <v>42.99065420560748</v>
      </c>
      <c r="AJ745" s="113">
        <v>64.0951867712161</v>
      </c>
      <c r="AK745" s="114">
        <v>50</v>
      </c>
      <c r="AL745" s="106">
        <f t="shared" si="117"/>
        <v>50</v>
      </c>
      <c r="AM745" s="115">
        <v>52.61197317730513</v>
      </c>
      <c r="AN745" s="116">
        <f t="shared" si="118"/>
        <v>68.68367038160284</v>
      </c>
    </row>
    <row r="746" spans="1:40" ht="15">
      <c r="A746" s="15">
        <v>52381</v>
      </c>
      <c r="B746" s="16" t="s">
        <v>13</v>
      </c>
      <c r="C746" s="16" t="s">
        <v>853</v>
      </c>
      <c r="D746" s="17">
        <v>6</v>
      </c>
      <c r="E746" s="105">
        <v>73.38028758899902</v>
      </c>
      <c r="F746" s="45">
        <v>90.21571021571022</v>
      </c>
      <c r="G746" s="106">
        <f t="shared" si="110"/>
        <v>78.99209513123608</v>
      </c>
      <c r="H746" s="87">
        <v>0</v>
      </c>
      <c r="I746" s="107">
        <f t="shared" si="111"/>
        <v>0</v>
      </c>
      <c r="J746" s="108">
        <f t="shared" si="112"/>
        <v>47.39525707874165</v>
      </c>
      <c r="K746" s="109">
        <v>84.38661710037174</v>
      </c>
      <c r="L746" s="56">
        <v>100</v>
      </c>
      <c r="M746" s="110">
        <f t="shared" si="113"/>
        <v>87.85625774473357</v>
      </c>
      <c r="N746" s="111">
        <v>79.76190476190476</v>
      </c>
      <c r="O746" s="52">
        <v>99.44000000000001</v>
      </c>
      <c r="P746" s="57">
        <v>98.01611903285803</v>
      </c>
      <c r="Q746" s="58">
        <v>100</v>
      </c>
      <c r="R746" s="106">
        <f t="shared" si="114"/>
        <v>94.30450594869069</v>
      </c>
      <c r="S746" s="109">
        <v>96.25</v>
      </c>
      <c r="T746" s="52">
        <v>84.14583333333334</v>
      </c>
      <c r="U746" s="52">
        <v>90.27776666666666</v>
      </c>
      <c r="V746" s="52">
        <v>0</v>
      </c>
      <c r="W746" s="52">
        <v>15</v>
      </c>
      <c r="X746" s="110">
        <f t="shared" si="119"/>
        <v>69.5434</v>
      </c>
      <c r="Y746" s="112">
        <f t="shared" si="115"/>
        <v>84.05958269168511</v>
      </c>
      <c r="Z746" s="46">
        <v>93.83908045977012</v>
      </c>
      <c r="AA746" s="46">
        <v>66.66666666666667</v>
      </c>
      <c r="AB746" s="46">
        <v>0</v>
      </c>
      <c r="AC746" s="46">
        <v>30.4</v>
      </c>
      <c r="AD746" s="46">
        <v>5.555555555555555</v>
      </c>
      <c r="AE746" s="106">
        <f t="shared" si="116"/>
        <v>42.701436781609196</v>
      </c>
      <c r="AF746" s="69">
        <v>63.1578947368421</v>
      </c>
      <c r="AG746" s="69">
        <v>43.75</v>
      </c>
      <c r="AH746" s="69">
        <v>70.58823529411765</v>
      </c>
      <c r="AI746" s="69">
        <v>30.8411214953271</v>
      </c>
      <c r="AJ746" s="113">
        <v>52.08431288157172</v>
      </c>
      <c r="AK746" s="114">
        <v>45</v>
      </c>
      <c r="AL746" s="106">
        <f t="shared" si="117"/>
        <v>45</v>
      </c>
      <c r="AM746" s="115">
        <v>45.66324971861069</v>
      </c>
      <c r="AN746" s="116">
        <f t="shared" si="118"/>
        <v>65.20781767717409</v>
      </c>
    </row>
    <row r="747" spans="1:40" ht="15">
      <c r="A747" s="15">
        <v>52385</v>
      </c>
      <c r="B747" s="16" t="s">
        <v>13</v>
      </c>
      <c r="C747" s="16" t="s">
        <v>854</v>
      </c>
      <c r="D747" s="17">
        <v>6</v>
      </c>
      <c r="E747" s="105">
        <v>62.498487598306106</v>
      </c>
      <c r="F747" s="45">
        <v>81.44637769637771</v>
      </c>
      <c r="G747" s="106">
        <f t="shared" si="110"/>
        <v>68.81445096432996</v>
      </c>
      <c r="H747" s="87">
        <v>0</v>
      </c>
      <c r="I747" s="107">
        <f t="shared" si="111"/>
        <v>0</v>
      </c>
      <c r="J747" s="108">
        <f t="shared" si="112"/>
        <v>41.28867057859798</v>
      </c>
      <c r="K747" s="109">
        <v>99.4535519125683</v>
      </c>
      <c r="L747" s="56">
        <v>100</v>
      </c>
      <c r="M747" s="110">
        <f t="shared" si="113"/>
        <v>99.57498482088647</v>
      </c>
      <c r="N747" s="111">
        <v>46.34920634920635</v>
      </c>
      <c r="O747" s="52">
        <v>99.82</v>
      </c>
      <c r="P747" s="57">
        <v>93.25955734406438</v>
      </c>
      <c r="Q747" s="58">
        <v>100</v>
      </c>
      <c r="R747" s="106">
        <f t="shared" si="114"/>
        <v>84.85719092331769</v>
      </c>
      <c r="S747" s="109">
        <v>100</v>
      </c>
      <c r="T747" s="52">
        <v>76.77951388888889</v>
      </c>
      <c r="U747" s="52">
        <v>80.09258333333334</v>
      </c>
      <c r="V747" s="52">
        <v>0</v>
      </c>
      <c r="W747" s="52">
        <v>0</v>
      </c>
      <c r="X747" s="110">
        <f t="shared" si="119"/>
        <v>64.21802430555556</v>
      </c>
      <c r="Y747" s="112">
        <f t="shared" si="115"/>
        <v>83.55106340875858</v>
      </c>
      <c r="Z747" s="46">
        <v>54.96551724137931</v>
      </c>
      <c r="AA747" s="46">
        <v>22.222222222222225</v>
      </c>
      <c r="AB747" s="46">
        <v>40</v>
      </c>
      <c r="AC747" s="46">
        <v>23.200000000000003</v>
      </c>
      <c r="AD747" s="46">
        <v>0</v>
      </c>
      <c r="AE747" s="106">
        <f t="shared" si="116"/>
        <v>29.758045977011495</v>
      </c>
      <c r="AF747" s="69">
        <v>57.89473684210527</v>
      </c>
      <c r="AG747" s="69">
        <v>56.25</v>
      </c>
      <c r="AH747" s="69">
        <v>58.82352941176471</v>
      </c>
      <c r="AI747" s="69">
        <v>31.775700934579437</v>
      </c>
      <c r="AJ747" s="113">
        <v>51.18599179711235</v>
      </c>
      <c r="AK747" s="114">
        <v>33.33333333333333</v>
      </c>
      <c r="AL747" s="106">
        <f t="shared" si="117"/>
        <v>33.33333333333333</v>
      </c>
      <c r="AM747" s="115">
        <v>36.187222333636086</v>
      </c>
      <c r="AN747" s="116">
        <f t="shared" si="118"/>
        <v>60.889432520189715</v>
      </c>
    </row>
    <row r="748" spans="1:40" ht="15">
      <c r="A748" s="15">
        <v>52390</v>
      </c>
      <c r="B748" s="16" t="s">
        <v>13</v>
      </c>
      <c r="C748" s="16" t="s">
        <v>855</v>
      </c>
      <c r="D748" s="17">
        <v>6</v>
      </c>
      <c r="E748" s="105">
        <v>53.08346052183158</v>
      </c>
      <c r="F748" s="45">
        <v>60.58251933251933</v>
      </c>
      <c r="G748" s="106">
        <f t="shared" si="110"/>
        <v>55.58314679206083</v>
      </c>
      <c r="H748" s="87">
        <v>0</v>
      </c>
      <c r="I748" s="107">
        <f t="shared" si="111"/>
        <v>0</v>
      </c>
      <c r="J748" s="108">
        <f t="shared" si="112"/>
        <v>33.3498880752365</v>
      </c>
      <c r="K748" s="109">
        <v>10.320284697508896</v>
      </c>
      <c r="L748" s="56">
        <v>100</v>
      </c>
      <c r="M748" s="110">
        <f t="shared" si="113"/>
        <v>30.249110320284696</v>
      </c>
      <c r="N748" s="111">
        <v>78.57142857142857</v>
      </c>
      <c r="O748" s="52">
        <v>98.3</v>
      </c>
      <c r="P748" s="57">
        <v>99.55519611807522</v>
      </c>
      <c r="Q748" s="58" t="s">
        <v>1</v>
      </c>
      <c r="R748" s="106">
        <f t="shared" si="114"/>
        <v>92.08461934969095</v>
      </c>
      <c r="S748" s="109">
        <v>18.75</v>
      </c>
      <c r="T748" s="52">
        <v>47.08333333333333</v>
      </c>
      <c r="U748" s="52">
        <v>0</v>
      </c>
      <c r="V748" s="52">
        <v>0</v>
      </c>
      <c r="W748" s="52">
        <v>0</v>
      </c>
      <c r="X748" s="110">
        <f t="shared" si="119"/>
        <v>16.458333333333332</v>
      </c>
      <c r="Y748" s="112">
        <f t="shared" si="115"/>
        <v>45.62342457387026</v>
      </c>
      <c r="Z748" s="46">
        <v>0</v>
      </c>
      <c r="AA748" s="46">
        <v>0</v>
      </c>
      <c r="AB748" s="46">
        <v>0</v>
      </c>
      <c r="AC748" s="46">
        <v>0</v>
      </c>
      <c r="AD748" s="46">
        <v>5.555555555555555</v>
      </c>
      <c r="AE748" s="106">
        <f t="shared" si="116"/>
        <v>1.0416666666666665</v>
      </c>
      <c r="AF748" s="69">
        <v>0</v>
      </c>
      <c r="AG748" s="69">
        <v>6.25</v>
      </c>
      <c r="AH748" s="69">
        <v>5.88235294117647</v>
      </c>
      <c r="AI748" s="69">
        <v>0.9345794392523363</v>
      </c>
      <c r="AJ748" s="113">
        <v>3.266733095107202</v>
      </c>
      <c r="AK748" s="114">
        <v>0</v>
      </c>
      <c r="AL748" s="106">
        <f t="shared" si="117"/>
        <v>0</v>
      </c>
      <c r="AM748" s="115">
        <v>1.426684380917476</v>
      </c>
      <c r="AN748" s="116">
        <f t="shared" si="118"/>
        <v>29.909695216257674</v>
      </c>
    </row>
    <row r="749" spans="1:40" ht="15">
      <c r="A749" s="15">
        <v>52399</v>
      </c>
      <c r="B749" s="16" t="s">
        <v>13</v>
      </c>
      <c r="C749" s="16" t="s">
        <v>856</v>
      </c>
      <c r="D749" s="17">
        <v>6</v>
      </c>
      <c r="E749" s="105">
        <v>0</v>
      </c>
      <c r="F749" s="45">
        <v>79.47954822954823</v>
      </c>
      <c r="G749" s="106">
        <f t="shared" si="110"/>
        <v>26.493182743182743</v>
      </c>
      <c r="H749" s="87">
        <v>0</v>
      </c>
      <c r="I749" s="107">
        <f t="shared" si="111"/>
        <v>0</v>
      </c>
      <c r="J749" s="108">
        <f t="shared" si="112"/>
        <v>15.895909645909645</v>
      </c>
      <c r="K749" s="109">
        <v>97.95918367346938</v>
      </c>
      <c r="L749" s="56">
        <v>100</v>
      </c>
      <c r="M749" s="110">
        <f t="shared" si="113"/>
        <v>98.4126984126984</v>
      </c>
      <c r="N749" s="111">
        <v>97.77777777777777</v>
      </c>
      <c r="O749" s="52">
        <v>99.54</v>
      </c>
      <c r="P749" s="57">
        <v>98.93309222423147</v>
      </c>
      <c r="Q749" s="58">
        <v>100</v>
      </c>
      <c r="R749" s="106">
        <f t="shared" si="114"/>
        <v>99.06271750050232</v>
      </c>
      <c r="S749" s="109">
        <v>86.25</v>
      </c>
      <c r="T749" s="52">
        <v>77.01967592592592</v>
      </c>
      <c r="U749" s="52">
        <v>98.61110000000001</v>
      </c>
      <c r="V749" s="52">
        <v>0</v>
      </c>
      <c r="W749" s="52">
        <v>15</v>
      </c>
      <c r="X749" s="110">
        <f t="shared" si="119"/>
        <v>67.34519398148149</v>
      </c>
      <c r="Y749" s="112">
        <f t="shared" si="115"/>
        <v>88.67910310280624</v>
      </c>
      <c r="Z749" s="46">
        <v>47.54022988505747</v>
      </c>
      <c r="AA749" s="46">
        <v>13.888888888888891</v>
      </c>
      <c r="AB749" s="46">
        <v>0</v>
      </c>
      <c r="AC749" s="46">
        <v>58.4</v>
      </c>
      <c r="AD749" s="46">
        <v>12.359550561797752</v>
      </c>
      <c r="AE749" s="106">
        <f t="shared" si="116"/>
        <v>27.756639868268113</v>
      </c>
      <c r="AF749" s="69">
        <v>21.052631578947366</v>
      </c>
      <c r="AG749" s="69">
        <v>62.5</v>
      </c>
      <c r="AH749" s="69">
        <v>58.82352941176471</v>
      </c>
      <c r="AI749" s="69">
        <v>49.532710280373834</v>
      </c>
      <c r="AJ749" s="113">
        <v>47.97721781777148</v>
      </c>
      <c r="AK749" s="114">
        <v>40</v>
      </c>
      <c r="AL749" s="106">
        <f t="shared" si="117"/>
        <v>40</v>
      </c>
      <c r="AM749" s="115">
        <v>35.59746601448205</v>
      </c>
      <c r="AN749" s="116">
        <f t="shared" si="118"/>
        <v>58.19797328492966</v>
      </c>
    </row>
    <row r="750" spans="1:40" ht="15">
      <c r="A750" s="15">
        <v>52405</v>
      </c>
      <c r="B750" s="16" t="s">
        <v>13</v>
      </c>
      <c r="C750" s="16" t="s">
        <v>857</v>
      </c>
      <c r="D750" s="17">
        <v>6</v>
      </c>
      <c r="E750" s="105">
        <v>71.24648325056675</v>
      </c>
      <c r="F750" s="45">
        <v>88.93569393569393</v>
      </c>
      <c r="G750" s="106">
        <f t="shared" si="110"/>
        <v>77.1428868122758</v>
      </c>
      <c r="H750" s="87">
        <v>0</v>
      </c>
      <c r="I750" s="107">
        <f t="shared" si="111"/>
        <v>0</v>
      </c>
      <c r="J750" s="108">
        <f t="shared" si="112"/>
        <v>46.28573208736548</v>
      </c>
      <c r="K750" s="109">
        <v>92.34972677595628</v>
      </c>
      <c r="L750" s="56">
        <v>100</v>
      </c>
      <c r="M750" s="110">
        <f t="shared" si="113"/>
        <v>94.04978749241045</v>
      </c>
      <c r="N750" s="111">
        <v>77.85714285714286</v>
      </c>
      <c r="O750" s="52">
        <v>99.41</v>
      </c>
      <c r="P750" s="57">
        <v>98.02273850716757</v>
      </c>
      <c r="Q750" s="58" t="s">
        <v>1</v>
      </c>
      <c r="R750" s="106">
        <f t="shared" si="114"/>
        <v>91.70594172948591</v>
      </c>
      <c r="S750" s="109">
        <v>99.30555555555554</v>
      </c>
      <c r="T750" s="52">
        <v>79.43993882275132</v>
      </c>
      <c r="U750" s="52">
        <v>100</v>
      </c>
      <c r="V750" s="52">
        <v>0</v>
      </c>
      <c r="W750" s="52">
        <v>0</v>
      </c>
      <c r="X750" s="110">
        <f t="shared" si="119"/>
        <v>69.68637359457671</v>
      </c>
      <c r="Y750" s="112">
        <f t="shared" si="115"/>
        <v>85.5034644009678</v>
      </c>
      <c r="Z750" s="46">
        <v>47.54022988505747</v>
      </c>
      <c r="AA750" s="46">
        <v>55.555555555555564</v>
      </c>
      <c r="AB750" s="46">
        <v>80</v>
      </c>
      <c r="AC750" s="46">
        <v>86.4</v>
      </c>
      <c r="AD750" s="46">
        <v>5.555555555555555</v>
      </c>
      <c r="AE750" s="106">
        <f t="shared" si="116"/>
        <v>54.5433908045977</v>
      </c>
      <c r="AF750" s="69">
        <v>36.84210526315789</v>
      </c>
      <c r="AG750" s="69">
        <v>75</v>
      </c>
      <c r="AH750" s="69">
        <v>64.70588235294117</v>
      </c>
      <c r="AI750" s="69">
        <v>73.83177570093457</v>
      </c>
      <c r="AJ750" s="113">
        <v>62.59494082925841</v>
      </c>
      <c r="AK750" s="114">
        <v>66.66666666666666</v>
      </c>
      <c r="AL750" s="106">
        <f t="shared" si="117"/>
        <v>66.66666666666666</v>
      </c>
      <c r="AM750" s="115">
        <v>59.115125983587674</v>
      </c>
      <c r="AN750" s="116">
        <f t="shared" si="118"/>
        <v>69.7434164130333</v>
      </c>
    </row>
    <row r="751" spans="1:40" ht="15">
      <c r="A751" s="15">
        <v>52411</v>
      </c>
      <c r="B751" s="16" t="s">
        <v>13</v>
      </c>
      <c r="C751" s="16" t="s">
        <v>858</v>
      </c>
      <c r="D751" s="17">
        <v>6</v>
      </c>
      <c r="E751" s="105">
        <v>67.83384494091443</v>
      </c>
      <c r="F751" s="45">
        <v>77.39112739112738</v>
      </c>
      <c r="G751" s="106">
        <f t="shared" si="110"/>
        <v>71.01960575765207</v>
      </c>
      <c r="H751" s="87">
        <v>0</v>
      </c>
      <c r="I751" s="107">
        <f t="shared" si="111"/>
        <v>0</v>
      </c>
      <c r="J751" s="108">
        <f t="shared" si="112"/>
        <v>42.61176345459124</v>
      </c>
      <c r="K751" s="109">
        <v>97.5609756097561</v>
      </c>
      <c r="L751" s="56">
        <v>100</v>
      </c>
      <c r="M751" s="110">
        <f t="shared" si="113"/>
        <v>98.10298102981031</v>
      </c>
      <c r="N751" s="111">
        <v>88.8888888888889</v>
      </c>
      <c r="O751" s="52">
        <v>99.36999999999999</v>
      </c>
      <c r="P751" s="57">
        <v>96.82242990654206</v>
      </c>
      <c r="Q751" s="58">
        <v>100</v>
      </c>
      <c r="R751" s="106">
        <f t="shared" si="114"/>
        <v>96.27032969885774</v>
      </c>
      <c r="S751" s="109">
        <v>97.5</v>
      </c>
      <c r="T751" s="52">
        <v>76.72453703703704</v>
      </c>
      <c r="U751" s="52">
        <v>88.88888333333334</v>
      </c>
      <c r="V751" s="52">
        <v>0</v>
      </c>
      <c r="W751" s="52">
        <v>15</v>
      </c>
      <c r="X751" s="110">
        <f t="shared" si="119"/>
        <v>67.65335509259259</v>
      </c>
      <c r="Y751" s="112">
        <f t="shared" si="115"/>
        <v>87.77265230399581</v>
      </c>
      <c r="Z751" s="46">
        <v>86.78160919540228</v>
      </c>
      <c r="AA751" s="46">
        <v>22.222222222222225</v>
      </c>
      <c r="AB751" s="46">
        <v>0</v>
      </c>
      <c r="AC751" s="46">
        <v>28.799999999999997</v>
      </c>
      <c r="AD751" s="46">
        <v>6.097560975609756</v>
      </c>
      <c r="AE751" s="106">
        <f t="shared" si="116"/>
        <v>32.405361648444064</v>
      </c>
      <c r="AF751" s="69">
        <v>68.42105263157895</v>
      </c>
      <c r="AG751" s="69">
        <v>31.25</v>
      </c>
      <c r="AH751" s="69">
        <v>23.52941176470588</v>
      </c>
      <c r="AI751" s="69">
        <v>39.25233644859813</v>
      </c>
      <c r="AJ751" s="113">
        <v>40.61320021122074</v>
      </c>
      <c r="AK751" s="114">
        <v>50</v>
      </c>
      <c r="AL751" s="106">
        <f t="shared" si="117"/>
        <v>50</v>
      </c>
      <c r="AM751" s="115">
        <v>38.11304626882904</v>
      </c>
      <c r="AN751" s="116">
        <f t="shared" si="118"/>
        <v>63.84259272356486</v>
      </c>
    </row>
    <row r="752" spans="1:40" ht="15">
      <c r="A752" s="15">
        <v>52418</v>
      </c>
      <c r="B752" s="19" t="s">
        <v>13</v>
      </c>
      <c r="C752" s="19" t="s">
        <v>859</v>
      </c>
      <c r="D752" s="17">
        <v>6</v>
      </c>
      <c r="E752" s="105">
        <v>74.42166091621628</v>
      </c>
      <c r="F752" s="45">
        <v>99.06084656084657</v>
      </c>
      <c r="G752" s="106">
        <f t="shared" si="110"/>
        <v>82.63472279775971</v>
      </c>
      <c r="H752" s="87">
        <v>62.13999999999999</v>
      </c>
      <c r="I752" s="107">
        <f t="shared" si="111"/>
        <v>62.13999999999999</v>
      </c>
      <c r="J752" s="108">
        <f t="shared" si="112"/>
        <v>74.43683367865582</v>
      </c>
      <c r="K752" s="109">
        <v>1.5945330296127547</v>
      </c>
      <c r="L752" s="56">
        <v>100</v>
      </c>
      <c r="M752" s="110">
        <f t="shared" si="113"/>
        <v>23.462414578587698</v>
      </c>
      <c r="N752" s="111">
        <v>100</v>
      </c>
      <c r="O752" s="52">
        <v>99.71000000000001</v>
      </c>
      <c r="P752" s="57">
        <v>98.71095686663361</v>
      </c>
      <c r="Q752" s="58">
        <v>100</v>
      </c>
      <c r="R752" s="106">
        <f t="shared" si="114"/>
        <v>99.6052392166584</v>
      </c>
      <c r="S752" s="109">
        <v>100</v>
      </c>
      <c r="T752" s="52">
        <v>76.31448412698411</v>
      </c>
      <c r="U752" s="52">
        <v>100</v>
      </c>
      <c r="V752" s="52">
        <v>0</v>
      </c>
      <c r="W752" s="52">
        <v>25</v>
      </c>
      <c r="X752" s="110">
        <f t="shared" si="119"/>
        <v>72.20362103174602</v>
      </c>
      <c r="Y752" s="112">
        <f t="shared" si="115"/>
        <v>63.42530452778099</v>
      </c>
      <c r="Z752" s="46">
        <v>4.482758620689655</v>
      </c>
      <c r="AA752" s="46">
        <v>33.333333333333336</v>
      </c>
      <c r="AB752" s="46">
        <v>80</v>
      </c>
      <c r="AC752" s="46">
        <v>80.80000000000001</v>
      </c>
      <c r="AD752" s="46">
        <v>23.333333333333332</v>
      </c>
      <c r="AE752" s="106">
        <f t="shared" si="116"/>
        <v>41.89568965517242</v>
      </c>
      <c r="AF752" s="69">
        <v>31.57894736842105</v>
      </c>
      <c r="AG752" s="69">
        <v>68.75</v>
      </c>
      <c r="AH752" s="69">
        <v>64.70588235294117</v>
      </c>
      <c r="AI752" s="69">
        <v>72.89719626168224</v>
      </c>
      <c r="AJ752" s="113">
        <v>59.48300649576112</v>
      </c>
      <c r="AK752" s="114">
        <v>68.33333333333333</v>
      </c>
      <c r="AL752" s="106">
        <f t="shared" si="117"/>
        <v>68.33333333333333</v>
      </c>
      <c r="AM752" s="115">
        <v>51.87316954829492</v>
      </c>
      <c r="AN752" s="116">
        <f t="shared" si="118"/>
        <v>62.16196986411013</v>
      </c>
    </row>
    <row r="753" spans="1:40" ht="15">
      <c r="A753" s="15">
        <v>52427</v>
      </c>
      <c r="B753" s="16" t="s">
        <v>13</v>
      </c>
      <c r="C753" s="16" t="s">
        <v>860</v>
      </c>
      <c r="D753" s="17">
        <v>6</v>
      </c>
      <c r="E753" s="105">
        <v>64.27684207265072</v>
      </c>
      <c r="F753" s="45">
        <v>85.12617012617012</v>
      </c>
      <c r="G753" s="106">
        <f t="shared" si="110"/>
        <v>71.22661809049052</v>
      </c>
      <c r="H753" s="87">
        <v>0</v>
      </c>
      <c r="I753" s="107">
        <f t="shared" si="111"/>
        <v>0</v>
      </c>
      <c r="J753" s="108">
        <f t="shared" si="112"/>
        <v>42.73597085429431</v>
      </c>
      <c r="K753" s="109">
        <v>87.74834437086093</v>
      </c>
      <c r="L753" s="56">
        <v>100</v>
      </c>
      <c r="M753" s="110">
        <f t="shared" si="113"/>
        <v>90.47093451066962</v>
      </c>
      <c r="N753" s="111">
        <v>87.85714285714286</v>
      </c>
      <c r="O753" s="52">
        <v>96.59</v>
      </c>
      <c r="P753" s="57">
        <v>80.95913064020789</v>
      </c>
      <c r="Q753" s="58" t="s">
        <v>1</v>
      </c>
      <c r="R753" s="106">
        <f t="shared" si="114"/>
        <v>88.41346485880497</v>
      </c>
      <c r="S753" s="109">
        <v>73.33333333333334</v>
      </c>
      <c r="T753" s="52">
        <v>55.087606837606835</v>
      </c>
      <c r="U753" s="52">
        <v>0</v>
      </c>
      <c r="V753" s="52">
        <v>0</v>
      </c>
      <c r="W753" s="52">
        <v>0</v>
      </c>
      <c r="X753" s="110">
        <f t="shared" si="119"/>
        <v>32.105235042735046</v>
      </c>
      <c r="Y753" s="112">
        <f t="shared" si="115"/>
        <v>71.13552039233387</v>
      </c>
      <c r="Z753" s="46">
        <v>11.609195402298852</v>
      </c>
      <c r="AA753" s="46">
        <v>11.111111111111112</v>
      </c>
      <c r="AB753" s="46">
        <v>0</v>
      </c>
      <c r="AC753" s="46">
        <v>0</v>
      </c>
      <c r="AD753" s="46">
        <v>5.555555555555555</v>
      </c>
      <c r="AE753" s="106">
        <f t="shared" si="116"/>
        <v>6.027298850574713</v>
      </c>
      <c r="AF753" s="69">
        <v>0</v>
      </c>
      <c r="AG753" s="69">
        <v>6.25</v>
      </c>
      <c r="AH753" s="69">
        <v>5.88235294117647</v>
      </c>
      <c r="AI753" s="69">
        <v>0.9345794392523363</v>
      </c>
      <c r="AJ753" s="113">
        <v>3.266733095107202</v>
      </c>
      <c r="AK753" s="114">
        <v>0</v>
      </c>
      <c r="AL753" s="106">
        <f t="shared" si="117"/>
        <v>0</v>
      </c>
      <c r="AM753" s="115">
        <v>4.085688212335101</v>
      </c>
      <c r="AN753" s="116">
        <f t="shared" si="118"/>
        <v>45.340660830726335</v>
      </c>
    </row>
    <row r="754" spans="1:40" ht="15">
      <c r="A754" s="15">
        <v>52435</v>
      </c>
      <c r="B754" s="16" t="s">
        <v>13</v>
      </c>
      <c r="C754" s="16" t="s">
        <v>861</v>
      </c>
      <c r="D754" s="17">
        <v>6</v>
      </c>
      <c r="E754" s="105">
        <v>49.17465671335136</v>
      </c>
      <c r="F754" s="45">
        <v>93.35927960927961</v>
      </c>
      <c r="G754" s="106">
        <f t="shared" si="110"/>
        <v>63.90286434532744</v>
      </c>
      <c r="H754" s="87">
        <v>0</v>
      </c>
      <c r="I754" s="107">
        <f t="shared" si="111"/>
        <v>0</v>
      </c>
      <c r="J754" s="108">
        <f t="shared" si="112"/>
        <v>38.34171860719646</v>
      </c>
      <c r="K754" s="109">
        <v>70.7395498392283</v>
      </c>
      <c r="L754" s="56">
        <v>100</v>
      </c>
      <c r="M754" s="110">
        <f t="shared" si="113"/>
        <v>77.24187209717758</v>
      </c>
      <c r="N754" s="111">
        <v>82.5</v>
      </c>
      <c r="O754" s="52">
        <v>99.11</v>
      </c>
      <c r="P754" s="57">
        <v>99.19653893695921</v>
      </c>
      <c r="Q754" s="58">
        <v>100</v>
      </c>
      <c r="R754" s="106">
        <f t="shared" si="114"/>
        <v>95.2016347342398</v>
      </c>
      <c r="S754" s="109">
        <v>99.30555555555554</v>
      </c>
      <c r="T754" s="52">
        <v>78.31597222222223</v>
      </c>
      <c r="U754" s="52">
        <v>98.61110000000001</v>
      </c>
      <c r="V754" s="52">
        <v>0</v>
      </c>
      <c r="W754" s="52">
        <v>25</v>
      </c>
      <c r="X754" s="110">
        <f t="shared" si="119"/>
        <v>72.18315694444445</v>
      </c>
      <c r="Y754" s="112">
        <f t="shared" si="115"/>
        <v>81.37020729216289</v>
      </c>
      <c r="Z754" s="46">
        <v>6.275862068965517</v>
      </c>
      <c r="AA754" s="46">
        <v>52.77777777777778</v>
      </c>
      <c r="AB754" s="46">
        <v>80</v>
      </c>
      <c r="AC754" s="46">
        <v>84.8</v>
      </c>
      <c r="AD754" s="46">
        <v>8.88888888888889</v>
      </c>
      <c r="AE754" s="106">
        <f t="shared" si="116"/>
        <v>44.03146551724138</v>
      </c>
      <c r="AF754" s="69">
        <v>26.31578947368421</v>
      </c>
      <c r="AG754" s="69">
        <v>75</v>
      </c>
      <c r="AH754" s="69">
        <v>76.47058823529412</v>
      </c>
      <c r="AI754" s="69">
        <v>0.9345794392523363</v>
      </c>
      <c r="AJ754" s="113">
        <v>44.68023928705766</v>
      </c>
      <c r="AK754" s="114">
        <v>70</v>
      </c>
      <c r="AL754" s="106">
        <f t="shared" si="117"/>
        <v>70</v>
      </c>
      <c r="AM754" s="115">
        <v>49.39817875241078</v>
      </c>
      <c r="AN754" s="116">
        <f t="shared" si="118"/>
        <v>63.17290099324397</v>
      </c>
    </row>
    <row r="755" spans="1:40" ht="15">
      <c r="A755" s="15">
        <v>52473</v>
      </c>
      <c r="B755" s="16" t="s">
        <v>13</v>
      </c>
      <c r="C755" s="16" t="s">
        <v>862</v>
      </c>
      <c r="D755" s="17">
        <v>6</v>
      </c>
      <c r="E755" s="105">
        <v>36.003482600450376</v>
      </c>
      <c r="F755" s="45">
        <v>0</v>
      </c>
      <c r="G755" s="106">
        <f t="shared" si="110"/>
        <v>24.002321733633583</v>
      </c>
      <c r="H755" s="87">
        <v>23.817999999999998</v>
      </c>
      <c r="I755" s="107">
        <f t="shared" si="111"/>
        <v>23.817999999999998</v>
      </c>
      <c r="J755" s="108">
        <f t="shared" si="112"/>
        <v>23.928593040180147</v>
      </c>
      <c r="K755" s="109">
        <v>19.786096256684495</v>
      </c>
      <c r="L755" s="56">
        <v>100</v>
      </c>
      <c r="M755" s="110">
        <f t="shared" si="113"/>
        <v>37.61140819964349</v>
      </c>
      <c r="N755" s="111">
        <v>93.51648351648353</v>
      </c>
      <c r="O755" s="52">
        <v>97.05</v>
      </c>
      <c r="P755" s="57">
        <v>99.37082186394022</v>
      </c>
      <c r="Q755" s="58" t="s">
        <v>1</v>
      </c>
      <c r="R755" s="106">
        <f t="shared" si="114"/>
        <v>96.58536485485367</v>
      </c>
      <c r="S755" s="109">
        <v>70.97222222222221</v>
      </c>
      <c r="T755" s="52">
        <v>59.20833333333333</v>
      </c>
      <c r="U755" s="52">
        <v>0</v>
      </c>
      <c r="V755" s="52">
        <v>0</v>
      </c>
      <c r="W755" s="52">
        <v>35</v>
      </c>
      <c r="X755" s="110">
        <f t="shared" si="119"/>
        <v>36.920138888888886</v>
      </c>
      <c r="Y755" s="112">
        <f t="shared" si="115"/>
        <v>56.26186814986927</v>
      </c>
      <c r="Z755" s="46">
        <v>12.06896551724138</v>
      </c>
      <c r="AA755" s="46">
        <v>33.333333333333336</v>
      </c>
      <c r="AB755" s="46">
        <v>0</v>
      </c>
      <c r="AC755" s="46">
        <v>0</v>
      </c>
      <c r="AD755" s="46">
        <v>5.4945054945054945</v>
      </c>
      <c r="AE755" s="106">
        <f t="shared" si="116"/>
        <v>10.297461159530126</v>
      </c>
      <c r="AF755" s="69">
        <v>0</v>
      </c>
      <c r="AG755" s="69">
        <v>6.25</v>
      </c>
      <c r="AH755" s="69">
        <v>5.88235294117647</v>
      </c>
      <c r="AI755" s="69">
        <v>0.9345794392523363</v>
      </c>
      <c r="AJ755" s="113">
        <v>3.266733095107202</v>
      </c>
      <c r="AK755" s="114">
        <v>0</v>
      </c>
      <c r="AL755" s="106">
        <f t="shared" si="117"/>
        <v>0</v>
      </c>
      <c r="AM755" s="115">
        <v>6.363108110444655</v>
      </c>
      <c r="AN755" s="116">
        <f t="shared" si="118"/>
        <v>34.82558511610406</v>
      </c>
    </row>
    <row r="756" spans="1:40" ht="15">
      <c r="A756" s="15">
        <v>52480</v>
      </c>
      <c r="B756" s="16" t="s">
        <v>13</v>
      </c>
      <c r="C756" s="16" t="s">
        <v>863</v>
      </c>
      <c r="D756" s="17">
        <v>6</v>
      </c>
      <c r="E756" s="105">
        <v>60.114136468492184</v>
      </c>
      <c r="F756" s="45">
        <v>86.02360602360604</v>
      </c>
      <c r="G756" s="106">
        <f t="shared" si="110"/>
        <v>68.7506263201968</v>
      </c>
      <c r="H756" s="87">
        <v>35.562</v>
      </c>
      <c r="I756" s="107">
        <f t="shared" si="111"/>
        <v>35.562</v>
      </c>
      <c r="J756" s="108">
        <f t="shared" si="112"/>
        <v>55.47517579211808</v>
      </c>
      <c r="K756" s="109">
        <v>5.668016194331981</v>
      </c>
      <c r="L756" s="56">
        <v>100</v>
      </c>
      <c r="M756" s="110">
        <f t="shared" si="113"/>
        <v>26.630679262258205</v>
      </c>
      <c r="N756" s="111">
        <v>78.57142857142857</v>
      </c>
      <c r="O756" s="52">
        <v>99.51</v>
      </c>
      <c r="P756" s="57">
        <v>99.12280701754386</v>
      </c>
      <c r="Q756" s="58" t="s">
        <v>1</v>
      </c>
      <c r="R756" s="106">
        <f t="shared" si="114"/>
        <v>92.34366098057644</v>
      </c>
      <c r="S756" s="109">
        <v>95.83333333333334</v>
      </c>
      <c r="T756" s="52">
        <v>76.33796296296296</v>
      </c>
      <c r="U756" s="52">
        <v>100</v>
      </c>
      <c r="V756" s="52">
        <v>0</v>
      </c>
      <c r="W756" s="52">
        <v>0</v>
      </c>
      <c r="X756" s="110">
        <f t="shared" si="119"/>
        <v>68.04282407407408</v>
      </c>
      <c r="Y756" s="112">
        <f t="shared" si="115"/>
        <v>60.91071975190113</v>
      </c>
      <c r="Z756" s="46">
        <v>43.86206896551724</v>
      </c>
      <c r="AA756" s="46">
        <v>63.88888888888889</v>
      </c>
      <c r="AB756" s="46">
        <v>80</v>
      </c>
      <c r="AC756" s="46">
        <v>82.39999999999999</v>
      </c>
      <c r="AD756" s="46">
        <v>43.956043956043956</v>
      </c>
      <c r="AE756" s="106">
        <f t="shared" si="116"/>
        <v>61.63644214980422</v>
      </c>
      <c r="AF756" s="69">
        <v>36.84210526315789</v>
      </c>
      <c r="AG756" s="69">
        <v>75</v>
      </c>
      <c r="AH756" s="69">
        <v>58.82352941176471</v>
      </c>
      <c r="AI756" s="69">
        <v>71.96261682242991</v>
      </c>
      <c r="AJ756" s="113">
        <v>60.65706287433813</v>
      </c>
      <c r="AK756" s="114">
        <v>65</v>
      </c>
      <c r="AL756" s="106">
        <f t="shared" si="117"/>
        <v>65</v>
      </c>
      <c r="AM756" s="115">
        <v>62.047985913052415</v>
      </c>
      <c r="AN756" s="116">
        <f t="shared" si="118"/>
        <v>60.1647908082899</v>
      </c>
    </row>
    <row r="757" spans="1:40" ht="15">
      <c r="A757" s="15">
        <v>52490</v>
      </c>
      <c r="B757" s="16" t="s">
        <v>13</v>
      </c>
      <c r="C757" s="16" t="s">
        <v>864</v>
      </c>
      <c r="D757" s="17">
        <v>6</v>
      </c>
      <c r="E757" s="105">
        <v>59.46875518245754</v>
      </c>
      <c r="F757" s="45">
        <v>0</v>
      </c>
      <c r="G757" s="106">
        <f t="shared" si="110"/>
        <v>39.645836788305026</v>
      </c>
      <c r="H757" s="87">
        <v>0</v>
      </c>
      <c r="I757" s="107">
        <f t="shared" si="111"/>
        <v>0</v>
      </c>
      <c r="J757" s="108">
        <f t="shared" si="112"/>
        <v>23.787502072983013</v>
      </c>
      <c r="K757" s="109">
        <v>71.42857142857143</v>
      </c>
      <c r="L757" s="56">
        <v>100</v>
      </c>
      <c r="M757" s="110">
        <f t="shared" si="113"/>
        <v>77.77777777777777</v>
      </c>
      <c r="N757" s="111">
        <v>61.346153846153854</v>
      </c>
      <c r="O757" s="52">
        <v>96.50999999999999</v>
      </c>
      <c r="P757" s="57">
        <v>97.23218862121989</v>
      </c>
      <c r="Q757" s="58" t="s">
        <v>1</v>
      </c>
      <c r="R757" s="106">
        <f t="shared" si="114"/>
        <v>84.97630408444388</v>
      </c>
      <c r="S757" s="109">
        <v>98.61111111111111</v>
      </c>
      <c r="T757" s="52">
        <v>62.814043209876544</v>
      </c>
      <c r="U757" s="52">
        <v>100</v>
      </c>
      <c r="V757" s="52">
        <v>0</v>
      </c>
      <c r="W757" s="52">
        <v>0</v>
      </c>
      <c r="X757" s="110">
        <f t="shared" si="119"/>
        <v>65.35628858024691</v>
      </c>
      <c r="Y757" s="112">
        <f t="shared" si="115"/>
        <v>76.10642965270105</v>
      </c>
      <c r="Z757" s="46">
        <v>0</v>
      </c>
      <c r="AA757" s="46">
        <v>0</v>
      </c>
      <c r="AB757" s="46">
        <v>80</v>
      </c>
      <c r="AC757" s="46">
        <v>78.4</v>
      </c>
      <c r="AD757" s="46">
        <v>5.4945054945054945</v>
      </c>
      <c r="AE757" s="106">
        <f t="shared" si="116"/>
        <v>30.730219780219784</v>
      </c>
      <c r="AF757" s="69">
        <v>26.31578947368421</v>
      </c>
      <c r="AG757" s="69">
        <v>62.5</v>
      </c>
      <c r="AH757" s="69">
        <v>58.82352941176471</v>
      </c>
      <c r="AI757" s="69">
        <v>68.22429906542055</v>
      </c>
      <c r="AJ757" s="113">
        <v>53.96590448771737</v>
      </c>
      <c r="AK757" s="114">
        <v>60</v>
      </c>
      <c r="AL757" s="106">
        <f t="shared" si="117"/>
        <v>60</v>
      </c>
      <c r="AM757" s="115">
        <v>42.78035841284185</v>
      </c>
      <c r="AN757" s="116">
        <f t="shared" si="118"/>
        <v>55.644822764799684</v>
      </c>
    </row>
    <row r="758" spans="1:40" ht="15">
      <c r="A758" s="15">
        <v>52506</v>
      </c>
      <c r="B758" s="16" t="s">
        <v>13</v>
      </c>
      <c r="C758" s="16" t="s">
        <v>865</v>
      </c>
      <c r="D758" s="17">
        <v>6</v>
      </c>
      <c r="E758" s="105">
        <v>47.279827741115966</v>
      </c>
      <c r="F758" s="45">
        <v>99.81481481481481</v>
      </c>
      <c r="G758" s="106">
        <f t="shared" si="110"/>
        <v>64.79149009901558</v>
      </c>
      <c r="H758" s="87">
        <v>34.827999999999996</v>
      </c>
      <c r="I758" s="107">
        <f t="shared" si="111"/>
        <v>34.827999999999996</v>
      </c>
      <c r="J758" s="108">
        <f t="shared" si="112"/>
        <v>52.80609405940934</v>
      </c>
      <c r="K758" s="109">
        <v>98.49849849849849</v>
      </c>
      <c r="L758" s="56">
        <v>100</v>
      </c>
      <c r="M758" s="110">
        <f t="shared" si="113"/>
        <v>98.83216549883215</v>
      </c>
      <c r="N758" s="111">
        <v>82.53968253968254</v>
      </c>
      <c r="O758" s="52">
        <v>99.72</v>
      </c>
      <c r="P758" s="57">
        <v>99.375</v>
      </c>
      <c r="Q758" s="58">
        <v>100</v>
      </c>
      <c r="R758" s="106">
        <f t="shared" si="114"/>
        <v>95.40867063492064</v>
      </c>
      <c r="S758" s="109">
        <v>88.75</v>
      </c>
      <c r="T758" s="52">
        <v>73.50694444444444</v>
      </c>
      <c r="U758" s="52">
        <v>100</v>
      </c>
      <c r="V758" s="52">
        <v>0</v>
      </c>
      <c r="W758" s="52">
        <v>0</v>
      </c>
      <c r="X758" s="110">
        <f t="shared" si="119"/>
        <v>65.56423611111111</v>
      </c>
      <c r="Y758" s="112">
        <f t="shared" si="115"/>
        <v>87.09090973830973</v>
      </c>
      <c r="Z758" s="46">
        <v>95.88505747126437</v>
      </c>
      <c r="AA758" s="46">
        <v>25</v>
      </c>
      <c r="AB758" s="46">
        <v>100</v>
      </c>
      <c r="AC758" s="46">
        <v>88</v>
      </c>
      <c r="AD758" s="46">
        <v>5.555555555555555</v>
      </c>
      <c r="AE758" s="106">
        <f t="shared" si="116"/>
        <v>64.95043103448276</v>
      </c>
      <c r="AF758" s="69">
        <v>36.84210526315789</v>
      </c>
      <c r="AG758" s="69">
        <v>68.75</v>
      </c>
      <c r="AH758" s="69">
        <v>64.70588235294117</v>
      </c>
      <c r="AI758" s="69">
        <v>71.02803738317756</v>
      </c>
      <c r="AJ758" s="113">
        <v>60.33150624981916</v>
      </c>
      <c r="AK758" s="114">
        <v>73.33333333333333</v>
      </c>
      <c r="AL758" s="106">
        <f t="shared" si="117"/>
        <v>73.33333333333333</v>
      </c>
      <c r="AM758" s="115">
        <v>65.39529821834259</v>
      </c>
      <c r="AN758" s="116">
        <f t="shared" si="118"/>
        <v>73.72526314653952</v>
      </c>
    </row>
    <row r="759" spans="1:40" ht="15">
      <c r="A759" s="15">
        <v>52520</v>
      </c>
      <c r="B759" s="16" t="s">
        <v>13</v>
      </c>
      <c r="C759" s="16" t="s">
        <v>866</v>
      </c>
      <c r="D759" s="17">
        <v>6</v>
      </c>
      <c r="E759" s="105">
        <v>61.08687137492396</v>
      </c>
      <c r="F759" s="45">
        <v>0</v>
      </c>
      <c r="G759" s="106">
        <f t="shared" si="110"/>
        <v>40.72458091661597</v>
      </c>
      <c r="H759" s="87">
        <v>0</v>
      </c>
      <c r="I759" s="107">
        <f t="shared" si="111"/>
        <v>0</v>
      </c>
      <c r="J759" s="108">
        <f t="shared" si="112"/>
        <v>24.43474854996958</v>
      </c>
      <c r="K759" s="109">
        <v>99.71509971509973</v>
      </c>
      <c r="L759" s="56">
        <v>100</v>
      </c>
      <c r="M759" s="110">
        <f t="shared" si="113"/>
        <v>99.77841088952201</v>
      </c>
      <c r="N759" s="111">
        <v>63.516483516483525</v>
      </c>
      <c r="O759" s="52">
        <v>96.73000000000002</v>
      </c>
      <c r="P759" s="57">
        <v>99.47261663286004</v>
      </c>
      <c r="Q759" s="58" t="s">
        <v>1</v>
      </c>
      <c r="R759" s="106">
        <f t="shared" si="114"/>
        <v>86.51892523725007</v>
      </c>
      <c r="S759" s="109">
        <v>95.83333333333334</v>
      </c>
      <c r="T759" s="52">
        <v>56.979166666666664</v>
      </c>
      <c r="U759" s="52">
        <v>0</v>
      </c>
      <c r="V759" s="52">
        <v>0</v>
      </c>
      <c r="W759" s="52">
        <v>0</v>
      </c>
      <c r="X759" s="110">
        <f t="shared" si="119"/>
        <v>38.203125</v>
      </c>
      <c r="Y759" s="112">
        <f t="shared" si="115"/>
        <v>75.83128399614795</v>
      </c>
      <c r="Z759" s="46">
        <v>0</v>
      </c>
      <c r="AA759" s="46">
        <v>0</v>
      </c>
      <c r="AB759" s="46">
        <v>0</v>
      </c>
      <c r="AC759" s="46">
        <v>0</v>
      </c>
      <c r="AD759" s="46">
        <v>5.4945054945054945</v>
      </c>
      <c r="AE759" s="106">
        <f t="shared" si="116"/>
        <v>1.0302197802197801</v>
      </c>
      <c r="AF759" s="69">
        <v>0</v>
      </c>
      <c r="AG759" s="69">
        <v>6.25</v>
      </c>
      <c r="AH759" s="69">
        <v>5.88235294117647</v>
      </c>
      <c r="AI759" s="69">
        <v>0.9345794392523363</v>
      </c>
      <c r="AJ759" s="113">
        <v>3.266733095107202</v>
      </c>
      <c r="AK759" s="114">
        <v>0</v>
      </c>
      <c r="AL759" s="106">
        <f t="shared" si="117"/>
        <v>0</v>
      </c>
      <c r="AM759" s="115">
        <v>1.42057937481247</v>
      </c>
      <c r="AN759" s="116">
        <f t="shared" si="118"/>
        <v>43.22876552051163</v>
      </c>
    </row>
    <row r="760" spans="1:40" ht="15">
      <c r="A760" s="15">
        <v>52540</v>
      </c>
      <c r="B760" s="16" t="s">
        <v>13</v>
      </c>
      <c r="C760" s="16" t="s">
        <v>867</v>
      </c>
      <c r="D760" s="17">
        <v>6</v>
      </c>
      <c r="E760" s="105">
        <v>55.16929849020731</v>
      </c>
      <c r="F760" s="45">
        <v>84.44037444037443</v>
      </c>
      <c r="G760" s="106">
        <f t="shared" si="110"/>
        <v>64.92632380692967</v>
      </c>
      <c r="H760" s="87">
        <v>0</v>
      </c>
      <c r="I760" s="107">
        <f t="shared" si="111"/>
        <v>0</v>
      </c>
      <c r="J760" s="108">
        <f t="shared" si="112"/>
        <v>38.955794284157804</v>
      </c>
      <c r="K760" s="109">
        <v>98.24120603015075</v>
      </c>
      <c r="L760" s="56">
        <v>100</v>
      </c>
      <c r="M760" s="110">
        <f t="shared" si="113"/>
        <v>98.6320491345617</v>
      </c>
      <c r="N760" s="111">
        <v>82.14285714285715</v>
      </c>
      <c r="O760" s="52">
        <v>99.05</v>
      </c>
      <c r="P760" s="57">
        <v>85.66505858028945</v>
      </c>
      <c r="Q760" s="58" t="s">
        <v>1</v>
      </c>
      <c r="R760" s="106">
        <f t="shared" si="114"/>
        <v>88.89704317527321</v>
      </c>
      <c r="S760" s="109">
        <v>88.33333333333333</v>
      </c>
      <c r="T760" s="52">
        <v>70.24702380952382</v>
      </c>
      <c r="U760" s="52">
        <v>100</v>
      </c>
      <c r="V760" s="52">
        <v>0</v>
      </c>
      <c r="W760" s="52">
        <v>15</v>
      </c>
      <c r="X760" s="110">
        <f t="shared" si="119"/>
        <v>66.52008928571429</v>
      </c>
      <c r="Y760" s="112">
        <f t="shared" si="115"/>
        <v>85.24102007595822</v>
      </c>
      <c r="Z760" s="46">
        <v>84.02298850574712</v>
      </c>
      <c r="AA760" s="46">
        <v>44.44444444444445</v>
      </c>
      <c r="AB760" s="46">
        <v>60</v>
      </c>
      <c r="AC760" s="46">
        <v>78.4</v>
      </c>
      <c r="AD760" s="46">
        <v>14.285714285714285</v>
      </c>
      <c r="AE760" s="106">
        <f t="shared" si="116"/>
        <v>57.96765188834155</v>
      </c>
      <c r="AF760" s="69">
        <v>26.31578947368421</v>
      </c>
      <c r="AG760" s="69">
        <v>75</v>
      </c>
      <c r="AH760" s="69">
        <v>64.70588235294117</v>
      </c>
      <c r="AI760" s="69">
        <v>72.89719626168224</v>
      </c>
      <c r="AJ760" s="113">
        <v>59.729717022076905</v>
      </c>
      <c r="AK760" s="114">
        <v>60</v>
      </c>
      <c r="AL760" s="106">
        <f t="shared" si="117"/>
        <v>60</v>
      </c>
      <c r="AM760" s="115">
        <v>58.844005546336</v>
      </c>
      <c r="AN760" s="116">
        <f t="shared" si="118"/>
        <v>68.06487055871148</v>
      </c>
    </row>
    <row r="761" spans="1:40" ht="15">
      <c r="A761" s="15">
        <v>52560</v>
      </c>
      <c r="B761" s="16" t="s">
        <v>13</v>
      </c>
      <c r="C761" s="16" t="s">
        <v>868</v>
      </c>
      <c r="D761" s="17">
        <v>6</v>
      </c>
      <c r="E761" s="105">
        <v>35.1500494078397</v>
      </c>
      <c r="F761" s="45">
        <v>82.31074481074481</v>
      </c>
      <c r="G761" s="106">
        <f t="shared" si="110"/>
        <v>50.870281208808066</v>
      </c>
      <c r="H761" s="87">
        <v>44.584</v>
      </c>
      <c r="I761" s="107">
        <f t="shared" si="111"/>
        <v>44.584</v>
      </c>
      <c r="J761" s="108">
        <f t="shared" si="112"/>
        <v>48.35576872528484</v>
      </c>
      <c r="K761" s="109">
        <v>98.07162534435263</v>
      </c>
      <c r="L761" s="56">
        <v>100</v>
      </c>
      <c r="M761" s="110">
        <f t="shared" si="113"/>
        <v>98.50015304560759</v>
      </c>
      <c r="N761" s="111">
        <v>63.80952380952382</v>
      </c>
      <c r="O761" s="52">
        <v>99.75</v>
      </c>
      <c r="P761" s="57">
        <v>99.85652797704448</v>
      </c>
      <c r="Q761" s="58">
        <v>100</v>
      </c>
      <c r="R761" s="106">
        <f t="shared" si="114"/>
        <v>90.85401294664207</v>
      </c>
      <c r="S761" s="109">
        <v>97.22222222222221</v>
      </c>
      <c r="T761" s="52">
        <v>82.6717032967033</v>
      </c>
      <c r="U761" s="52">
        <v>100</v>
      </c>
      <c r="V761" s="52">
        <v>0</v>
      </c>
      <c r="W761" s="52">
        <v>25</v>
      </c>
      <c r="X761" s="110">
        <f t="shared" si="119"/>
        <v>73.09848137973138</v>
      </c>
      <c r="Y761" s="112">
        <f t="shared" si="115"/>
        <v>87.92485328085823</v>
      </c>
      <c r="Z761" s="46">
        <v>84.9425287356322</v>
      </c>
      <c r="AA761" s="46">
        <v>81.25</v>
      </c>
      <c r="AB761" s="46">
        <v>60</v>
      </c>
      <c r="AC761" s="46">
        <v>79.2</v>
      </c>
      <c r="AD761" s="46">
        <v>12.359550561797752</v>
      </c>
      <c r="AE761" s="106">
        <f t="shared" si="116"/>
        <v>64.88742291424514</v>
      </c>
      <c r="AF761" s="69">
        <v>31.57894736842105</v>
      </c>
      <c r="AG761" s="69">
        <v>75</v>
      </c>
      <c r="AH761" s="69">
        <v>70.58823529411765</v>
      </c>
      <c r="AI761" s="69">
        <v>68.22429906542055</v>
      </c>
      <c r="AJ761" s="113">
        <v>61.34787043198982</v>
      </c>
      <c r="AK761" s="114">
        <v>68.33333333333333</v>
      </c>
      <c r="AL761" s="106">
        <f t="shared" si="117"/>
        <v>68.33333333333333</v>
      </c>
      <c r="AM761" s="115">
        <v>64.63272433612802</v>
      </c>
      <c r="AN761" s="116">
        <f t="shared" si="118"/>
        <v>73.02339768632449</v>
      </c>
    </row>
    <row r="762" spans="1:40" ht="15">
      <c r="A762" s="15">
        <v>52565</v>
      </c>
      <c r="B762" s="16" t="s">
        <v>13</v>
      </c>
      <c r="C762" s="16" t="s">
        <v>869</v>
      </c>
      <c r="D762" s="17">
        <v>6</v>
      </c>
      <c r="E762" s="105">
        <v>61.72159011587324</v>
      </c>
      <c r="F762" s="45">
        <v>92.7599715099715</v>
      </c>
      <c r="G762" s="106">
        <f t="shared" si="110"/>
        <v>72.06771724723933</v>
      </c>
      <c r="H762" s="87">
        <v>0</v>
      </c>
      <c r="I762" s="107">
        <f t="shared" si="111"/>
        <v>0</v>
      </c>
      <c r="J762" s="108">
        <f t="shared" si="112"/>
        <v>43.24063034834359</v>
      </c>
      <c r="K762" s="109">
        <v>86.26465661641541</v>
      </c>
      <c r="L762" s="56">
        <v>100</v>
      </c>
      <c r="M762" s="110">
        <f t="shared" si="113"/>
        <v>89.31695514610087</v>
      </c>
      <c r="N762" s="111">
        <v>75.00000000000001</v>
      </c>
      <c r="O762" s="52">
        <v>95.14</v>
      </c>
      <c r="P762" s="57">
        <v>99.34138309549945</v>
      </c>
      <c r="Q762" s="58">
        <v>100</v>
      </c>
      <c r="R762" s="106">
        <f t="shared" si="114"/>
        <v>92.37034577387487</v>
      </c>
      <c r="S762" s="109">
        <v>98.61111111111111</v>
      </c>
      <c r="T762" s="52">
        <v>77.68055555555556</v>
      </c>
      <c r="U762" s="52">
        <v>98.14813333333332</v>
      </c>
      <c r="V762" s="52">
        <v>0</v>
      </c>
      <c r="W762" s="52">
        <v>0</v>
      </c>
      <c r="X762" s="110">
        <f t="shared" si="119"/>
        <v>68.60995</v>
      </c>
      <c r="Y762" s="112">
        <f t="shared" si="115"/>
        <v>83.66779850023627</v>
      </c>
      <c r="Z762" s="46">
        <v>98.98850574712644</v>
      </c>
      <c r="AA762" s="46">
        <v>41.666666666666664</v>
      </c>
      <c r="AB762" s="46">
        <v>80</v>
      </c>
      <c r="AC762" s="46">
        <v>83.2</v>
      </c>
      <c r="AD762" s="46">
        <v>5.555555555555555</v>
      </c>
      <c r="AE762" s="106">
        <f t="shared" si="116"/>
        <v>64.20129310344828</v>
      </c>
      <c r="AF762" s="69">
        <v>31.57894736842105</v>
      </c>
      <c r="AG762" s="69">
        <v>75</v>
      </c>
      <c r="AH762" s="69">
        <v>58.82352941176471</v>
      </c>
      <c r="AI762" s="69">
        <v>76.63551401869158</v>
      </c>
      <c r="AJ762" s="113">
        <v>60.50949769971933</v>
      </c>
      <c r="AK762" s="114">
        <v>71.66666666666667</v>
      </c>
      <c r="AL762" s="106">
        <f t="shared" si="117"/>
        <v>71.66666666666667</v>
      </c>
      <c r="AM762" s="115">
        <v>64.70988904176424</v>
      </c>
      <c r="AN762" s="116">
        <f t="shared" si="118"/>
        <v>69.89499203231613</v>
      </c>
    </row>
    <row r="763" spans="1:40" ht="15">
      <c r="A763" s="15">
        <v>52573</v>
      </c>
      <c r="B763" s="16" t="s">
        <v>13</v>
      </c>
      <c r="C763" s="16" t="s">
        <v>870</v>
      </c>
      <c r="D763" s="17">
        <v>6</v>
      </c>
      <c r="E763" s="105">
        <v>67.02637530716838</v>
      </c>
      <c r="F763" s="45">
        <v>83.13390313390313</v>
      </c>
      <c r="G763" s="106">
        <f t="shared" si="110"/>
        <v>72.3955512494133</v>
      </c>
      <c r="H763" s="87">
        <v>48.874</v>
      </c>
      <c r="I763" s="107">
        <f t="shared" si="111"/>
        <v>48.874</v>
      </c>
      <c r="J763" s="108">
        <f t="shared" si="112"/>
        <v>62.98693074964798</v>
      </c>
      <c r="K763" s="109">
        <v>99.13419913419914</v>
      </c>
      <c r="L763" s="56">
        <v>100</v>
      </c>
      <c r="M763" s="110">
        <f t="shared" si="113"/>
        <v>99.32659932659934</v>
      </c>
      <c r="N763" s="111">
        <v>61.42857142857143</v>
      </c>
      <c r="O763" s="52">
        <v>99.88</v>
      </c>
      <c r="P763" s="57">
        <v>98.292220113852</v>
      </c>
      <c r="Q763" s="58">
        <v>100</v>
      </c>
      <c r="R763" s="106">
        <f t="shared" si="114"/>
        <v>89.90019788560586</v>
      </c>
      <c r="S763" s="109">
        <v>96.25</v>
      </c>
      <c r="T763" s="52">
        <v>76.06597222222223</v>
      </c>
      <c r="U763" s="52">
        <v>100</v>
      </c>
      <c r="V763" s="52">
        <v>89.47939262472885</v>
      </c>
      <c r="W763" s="52">
        <v>25</v>
      </c>
      <c r="X763" s="110">
        <f t="shared" si="119"/>
        <v>82.38891713364666</v>
      </c>
      <c r="Y763" s="112">
        <f t="shared" si="115"/>
        <v>90.89009256373656</v>
      </c>
      <c r="Z763" s="46">
        <v>65.6551724137931</v>
      </c>
      <c r="AA763" s="46">
        <v>33.333333333333336</v>
      </c>
      <c r="AB763" s="46">
        <v>100</v>
      </c>
      <c r="AC763" s="46">
        <v>82.39999999999999</v>
      </c>
      <c r="AD763" s="46">
        <v>100</v>
      </c>
      <c r="AE763" s="106">
        <f t="shared" si="116"/>
        <v>75.61379310344827</v>
      </c>
      <c r="AF763" s="69">
        <v>68.42105263157895</v>
      </c>
      <c r="AG763" s="69">
        <v>81.25</v>
      </c>
      <c r="AH763" s="69">
        <v>64.70588235294117</v>
      </c>
      <c r="AI763" s="69">
        <v>47.66355140186916</v>
      </c>
      <c r="AJ763" s="113">
        <v>65.51012159659732</v>
      </c>
      <c r="AK763" s="114">
        <v>40</v>
      </c>
      <c r="AL763" s="106">
        <f t="shared" si="117"/>
        <v>40</v>
      </c>
      <c r="AM763" s="115">
        <v>65.79672208093169</v>
      </c>
      <c r="AN763" s="116">
        <f t="shared" si="118"/>
        <v>77.78144905607738</v>
      </c>
    </row>
    <row r="764" spans="1:40" ht="15">
      <c r="A764" s="15">
        <v>52585</v>
      </c>
      <c r="B764" s="16" t="s">
        <v>13</v>
      </c>
      <c r="C764" s="16" t="s">
        <v>871</v>
      </c>
      <c r="D764" s="17">
        <v>6</v>
      </c>
      <c r="E764" s="105">
        <v>72.22496995579384</v>
      </c>
      <c r="F764" s="45">
        <v>93.41625966625968</v>
      </c>
      <c r="G764" s="106">
        <f t="shared" si="110"/>
        <v>79.28873319261578</v>
      </c>
      <c r="H764" s="87">
        <v>37.84</v>
      </c>
      <c r="I764" s="107">
        <f t="shared" si="111"/>
        <v>37.84</v>
      </c>
      <c r="J764" s="108">
        <f t="shared" si="112"/>
        <v>62.70923991556947</v>
      </c>
      <c r="K764" s="109">
        <v>98.82352941176471</v>
      </c>
      <c r="L764" s="56">
        <v>100</v>
      </c>
      <c r="M764" s="110">
        <f t="shared" si="113"/>
        <v>99.08496732026146</v>
      </c>
      <c r="N764" s="111">
        <v>86.34920634920634</v>
      </c>
      <c r="O764" s="52">
        <v>99.84</v>
      </c>
      <c r="P764" s="57">
        <v>99.79448032883147</v>
      </c>
      <c r="Q764" s="58">
        <v>100</v>
      </c>
      <c r="R764" s="106">
        <f t="shared" si="114"/>
        <v>96.49592166950946</v>
      </c>
      <c r="S764" s="109">
        <v>99.16666666666667</v>
      </c>
      <c r="T764" s="52">
        <v>78.13781415343915</v>
      </c>
      <c r="U764" s="52">
        <v>88.88888333333334</v>
      </c>
      <c r="V764" s="52">
        <v>0</v>
      </c>
      <c r="W764" s="52">
        <v>15</v>
      </c>
      <c r="X764" s="110">
        <f t="shared" si="119"/>
        <v>68.4233410383598</v>
      </c>
      <c r="Y764" s="112">
        <f t="shared" si="115"/>
        <v>88.44475230181229</v>
      </c>
      <c r="Z764" s="46">
        <v>9.563218390804597</v>
      </c>
      <c r="AA764" s="46">
        <v>47.22222222222222</v>
      </c>
      <c r="AB764" s="46">
        <v>0</v>
      </c>
      <c r="AC764" s="46">
        <v>0</v>
      </c>
      <c r="AD764" s="46">
        <v>6.666666666666667</v>
      </c>
      <c r="AE764" s="106">
        <f t="shared" si="116"/>
        <v>12.494971264367816</v>
      </c>
      <c r="AF764" s="69">
        <v>31.57894736842105</v>
      </c>
      <c r="AG764" s="69">
        <v>75</v>
      </c>
      <c r="AH764" s="69">
        <v>64.70588235294117</v>
      </c>
      <c r="AI764" s="69">
        <v>76.63551401869158</v>
      </c>
      <c r="AJ764" s="113">
        <v>61.98008593501345</v>
      </c>
      <c r="AK764" s="114">
        <v>0</v>
      </c>
      <c r="AL764" s="106">
        <f t="shared" si="117"/>
        <v>0</v>
      </c>
      <c r="AM764" s="115">
        <v>23.192007590333088</v>
      </c>
      <c r="AN764" s="116">
        <f t="shared" si="118"/>
        <v>63.72182641111996</v>
      </c>
    </row>
    <row r="765" spans="1:40" ht="15">
      <c r="A765" s="15">
        <v>52612</v>
      </c>
      <c r="B765" s="16" t="s">
        <v>13</v>
      </c>
      <c r="C765" s="16" t="s">
        <v>872</v>
      </c>
      <c r="D765" s="17">
        <v>6</v>
      </c>
      <c r="E765" s="105">
        <v>49.687776696132005</v>
      </c>
      <c r="F765" s="45">
        <v>77.18711843711843</v>
      </c>
      <c r="G765" s="106">
        <f t="shared" si="110"/>
        <v>58.85422394312748</v>
      </c>
      <c r="H765" s="87">
        <v>0</v>
      </c>
      <c r="I765" s="107">
        <f t="shared" si="111"/>
        <v>0</v>
      </c>
      <c r="J765" s="108">
        <f t="shared" si="112"/>
        <v>35.31253436587649</v>
      </c>
      <c r="K765" s="109">
        <v>89.94197292069632</v>
      </c>
      <c r="L765" s="56">
        <v>100</v>
      </c>
      <c r="M765" s="110">
        <f t="shared" si="113"/>
        <v>92.17709004943046</v>
      </c>
      <c r="N765" s="111">
        <v>90</v>
      </c>
      <c r="O765" s="52">
        <v>98.49999999999999</v>
      </c>
      <c r="P765" s="57">
        <v>83.04678998911861</v>
      </c>
      <c r="Q765" s="58">
        <v>100</v>
      </c>
      <c r="R765" s="106">
        <f t="shared" si="114"/>
        <v>92.88669749727966</v>
      </c>
      <c r="S765" s="109">
        <v>93.33333333333333</v>
      </c>
      <c r="T765" s="52">
        <v>80.97222222222223</v>
      </c>
      <c r="U765" s="52">
        <v>100</v>
      </c>
      <c r="V765" s="52">
        <v>0</v>
      </c>
      <c r="W765" s="52">
        <v>0</v>
      </c>
      <c r="X765" s="110">
        <f t="shared" si="119"/>
        <v>68.57638888888889</v>
      </c>
      <c r="Y765" s="112">
        <f t="shared" si="115"/>
        <v>84.8519400613689</v>
      </c>
      <c r="Z765" s="46">
        <v>4.275862068965517</v>
      </c>
      <c r="AA765" s="46">
        <v>30.555555555555557</v>
      </c>
      <c r="AB765" s="46">
        <v>100</v>
      </c>
      <c r="AC765" s="46">
        <v>84.8</v>
      </c>
      <c r="AD765" s="46">
        <v>5.319148936170213</v>
      </c>
      <c r="AE765" s="106">
        <f t="shared" si="116"/>
        <v>42.44547260943996</v>
      </c>
      <c r="AF765" s="69">
        <v>31.57894736842105</v>
      </c>
      <c r="AG765" s="69">
        <v>68.75</v>
      </c>
      <c r="AH765" s="69">
        <v>70.58823529411765</v>
      </c>
      <c r="AI765" s="69">
        <v>73.83177570093457</v>
      </c>
      <c r="AJ765" s="113">
        <v>61.18723959086832</v>
      </c>
      <c r="AK765" s="114">
        <v>61.66666666666667</v>
      </c>
      <c r="AL765" s="106">
        <f t="shared" si="117"/>
        <v>61.66666666666667</v>
      </c>
      <c r="AM765" s="115">
        <v>51.2875159492662</v>
      </c>
      <c r="AN765" s="116">
        <f t="shared" si="118"/>
        <v>64.87473168863961</v>
      </c>
    </row>
    <row r="766" spans="1:40" ht="15">
      <c r="A766" s="15">
        <v>52621</v>
      </c>
      <c r="B766" s="16" t="s">
        <v>13</v>
      </c>
      <c r="C766" s="16" t="s">
        <v>873</v>
      </c>
      <c r="D766" s="17">
        <v>6</v>
      </c>
      <c r="E766" s="105">
        <v>62.7836218530411</v>
      </c>
      <c r="F766" s="45">
        <v>81.247964997965</v>
      </c>
      <c r="G766" s="106">
        <f t="shared" si="110"/>
        <v>68.93840290134906</v>
      </c>
      <c r="H766" s="87">
        <v>13.236000000000002</v>
      </c>
      <c r="I766" s="107">
        <f t="shared" si="111"/>
        <v>13.236000000000002</v>
      </c>
      <c r="J766" s="108">
        <f t="shared" si="112"/>
        <v>46.65744174080944</v>
      </c>
      <c r="K766" s="109">
        <v>71.50259067357513</v>
      </c>
      <c r="L766" s="56">
        <v>100</v>
      </c>
      <c r="M766" s="110">
        <f t="shared" si="113"/>
        <v>77.83534830166954</v>
      </c>
      <c r="N766" s="111">
        <v>93.91304347826087</v>
      </c>
      <c r="O766" s="52">
        <v>94.11</v>
      </c>
      <c r="P766" s="57">
        <v>82.4021207177814</v>
      </c>
      <c r="Q766" s="58">
        <v>100</v>
      </c>
      <c r="R766" s="106">
        <f t="shared" si="114"/>
        <v>92.60629104901057</v>
      </c>
      <c r="S766" s="109">
        <v>95</v>
      </c>
      <c r="T766" s="52">
        <v>72.19604700854701</v>
      </c>
      <c r="U766" s="52">
        <v>100</v>
      </c>
      <c r="V766" s="52">
        <v>0</v>
      </c>
      <c r="W766" s="52">
        <v>0</v>
      </c>
      <c r="X766" s="110">
        <f t="shared" si="119"/>
        <v>66.79901175213675</v>
      </c>
      <c r="Y766" s="112">
        <f t="shared" si="115"/>
        <v>79.03042228496817</v>
      </c>
      <c r="Z766" s="46">
        <v>42.7816091954023</v>
      </c>
      <c r="AA766" s="46">
        <v>8.333333333333334</v>
      </c>
      <c r="AB766" s="46">
        <v>80</v>
      </c>
      <c r="AC766" s="46">
        <v>80</v>
      </c>
      <c r="AD766" s="46">
        <v>5.555555555555555</v>
      </c>
      <c r="AE766" s="106">
        <f t="shared" si="116"/>
        <v>43.29956896551724</v>
      </c>
      <c r="AF766" s="69">
        <v>31.57894736842105</v>
      </c>
      <c r="AG766" s="69">
        <v>75</v>
      </c>
      <c r="AH766" s="69">
        <v>64.70588235294117</v>
      </c>
      <c r="AI766" s="69">
        <v>71.02803738317756</v>
      </c>
      <c r="AJ766" s="113">
        <v>60.57821677613495</v>
      </c>
      <c r="AK766" s="114">
        <v>65</v>
      </c>
      <c r="AL766" s="106">
        <f t="shared" si="117"/>
        <v>65</v>
      </c>
      <c r="AM766" s="115">
        <v>52.24729458857851</v>
      </c>
      <c r="AN766" s="116">
        <f t="shared" si="118"/>
        <v>64.52088786721953</v>
      </c>
    </row>
    <row r="767" spans="1:40" ht="15">
      <c r="A767" s="15">
        <v>52678</v>
      </c>
      <c r="B767" s="16" t="s">
        <v>13</v>
      </c>
      <c r="C767" s="16" t="s">
        <v>874</v>
      </c>
      <c r="D767" s="17">
        <v>6</v>
      </c>
      <c r="E767" s="105">
        <v>51.68328922501439</v>
      </c>
      <c r="F767" s="45">
        <v>84.05677655677654</v>
      </c>
      <c r="G767" s="106">
        <f t="shared" si="110"/>
        <v>62.4744516689351</v>
      </c>
      <c r="H767" s="87">
        <v>0</v>
      </c>
      <c r="I767" s="107">
        <f t="shared" si="111"/>
        <v>0</v>
      </c>
      <c r="J767" s="108">
        <f t="shared" si="112"/>
        <v>37.48467100136106</v>
      </c>
      <c r="K767" s="109">
        <v>94.25837320574163</v>
      </c>
      <c r="L767" s="56">
        <v>100</v>
      </c>
      <c r="M767" s="110">
        <f t="shared" si="113"/>
        <v>95.53429027113239</v>
      </c>
      <c r="N767" s="111">
        <v>94.28571428571429</v>
      </c>
      <c r="O767" s="52">
        <v>99.60000000000001</v>
      </c>
      <c r="P767" s="57">
        <v>96.42462218945816</v>
      </c>
      <c r="Q767" s="58" t="s">
        <v>1</v>
      </c>
      <c r="R767" s="106">
        <f t="shared" si="114"/>
        <v>96.70963083829184</v>
      </c>
      <c r="S767" s="109">
        <v>100</v>
      </c>
      <c r="T767" s="52">
        <v>74.8125</v>
      </c>
      <c r="U767" s="52">
        <v>100</v>
      </c>
      <c r="V767" s="52">
        <v>80.47406712039428</v>
      </c>
      <c r="W767" s="52">
        <v>0</v>
      </c>
      <c r="X767" s="110">
        <f t="shared" si="119"/>
        <v>78.76238339004928</v>
      </c>
      <c r="Y767" s="112">
        <f t="shared" si="115"/>
        <v>90.54338905067681</v>
      </c>
      <c r="Z767" s="46">
        <v>40.82758620689655</v>
      </c>
      <c r="AA767" s="46">
        <v>33.333333333333336</v>
      </c>
      <c r="AB767" s="46">
        <v>60</v>
      </c>
      <c r="AC767" s="46">
        <v>76</v>
      </c>
      <c r="AD767" s="46">
        <v>18.681318681318682</v>
      </c>
      <c r="AE767" s="106">
        <f t="shared" si="116"/>
        <v>45.45964380447139</v>
      </c>
      <c r="AF767" s="69">
        <v>73.68421052631578</v>
      </c>
      <c r="AG767" s="69">
        <v>75</v>
      </c>
      <c r="AH767" s="69">
        <v>64.70588235294117</v>
      </c>
      <c r="AI767" s="69">
        <v>63.55140186915887</v>
      </c>
      <c r="AJ767" s="113">
        <v>69.23537368710396</v>
      </c>
      <c r="AK767" s="114">
        <v>41.66666666666667</v>
      </c>
      <c r="AL767" s="106">
        <f t="shared" si="117"/>
        <v>41.66666666666667</v>
      </c>
      <c r="AM767" s="115">
        <v>51.04124301227913</v>
      </c>
      <c r="AN767" s="116">
        <f t="shared" si="118"/>
        <v>68.08100162929436</v>
      </c>
    </row>
    <row r="768" spans="1:40" ht="15">
      <c r="A768" s="15">
        <v>52683</v>
      </c>
      <c r="B768" s="16" t="s">
        <v>13</v>
      </c>
      <c r="C768" s="16" t="s">
        <v>875</v>
      </c>
      <c r="D768" s="17">
        <v>6</v>
      </c>
      <c r="E768" s="105">
        <v>76.61465961585812</v>
      </c>
      <c r="F768" s="45">
        <v>95.56980056980058</v>
      </c>
      <c r="G768" s="106">
        <f t="shared" si="110"/>
        <v>82.93303993383893</v>
      </c>
      <c r="H768" s="87">
        <v>0</v>
      </c>
      <c r="I768" s="107">
        <f t="shared" si="111"/>
        <v>0</v>
      </c>
      <c r="J768" s="108">
        <f t="shared" si="112"/>
        <v>49.75982396030336</v>
      </c>
      <c r="K768" s="109">
        <v>62.98200514138818</v>
      </c>
      <c r="L768" s="56">
        <v>100</v>
      </c>
      <c r="M768" s="110">
        <f t="shared" si="113"/>
        <v>71.20822622107968</v>
      </c>
      <c r="N768" s="111">
        <v>84.12698412698413</v>
      </c>
      <c r="O768" s="52">
        <v>99.62</v>
      </c>
      <c r="P768" s="57">
        <v>99.2267329466998</v>
      </c>
      <c r="Q768" s="58">
        <v>100</v>
      </c>
      <c r="R768" s="106">
        <f t="shared" si="114"/>
        <v>95.74342926842098</v>
      </c>
      <c r="S768" s="109">
        <v>97.63888888888889</v>
      </c>
      <c r="T768" s="52">
        <v>89.58025192400193</v>
      </c>
      <c r="U768" s="52">
        <v>94.90738333333333</v>
      </c>
      <c r="V768" s="52">
        <v>0</v>
      </c>
      <c r="W768" s="52">
        <v>25</v>
      </c>
      <c r="X768" s="110">
        <f t="shared" si="119"/>
        <v>73.65663103655604</v>
      </c>
      <c r="Y768" s="112">
        <f t="shared" si="115"/>
        <v>79.84298073718134</v>
      </c>
      <c r="Z768" s="46">
        <v>100</v>
      </c>
      <c r="AA768" s="46">
        <v>77.77777777777779</v>
      </c>
      <c r="AB768" s="46">
        <v>0</v>
      </c>
      <c r="AC768" s="46">
        <v>71.2</v>
      </c>
      <c r="AD768" s="46">
        <v>21.50537634408602</v>
      </c>
      <c r="AE768" s="106">
        <f t="shared" si="116"/>
        <v>56.965591397849465</v>
      </c>
      <c r="AF768" s="69">
        <v>21.052631578947366</v>
      </c>
      <c r="AG768" s="69">
        <v>12.5</v>
      </c>
      <c r="AH768" s="69">
        <v>5.88235294117647</v>
      </c>
      <c r="AI768" s="69">
        <v>42.05607476635514</v>
      </c>
      <c r="AJ768" s="113">
        <v>20.372764821619747</v>
      </c>
      <c r="AK768" s="114">
        <v>50</v>
      </c>
      <c r="AL768" s="106">
        <f t="shared" si="117"/>
        <v>50</v>
      </c>
      <c r="AM768" s="115">
        <v>45.81438603128498</v>
      </c>
      <c r="AN768" s="116">
        <f t="shared" si="118"/>
        <v>63.61777097003683</v>
      </c>
    </row>
    <row r="769" spans="1:40" ht="15">
      <c r="A769" s="15">
        <v>52685</v>
      </c>
      <c r="B769" s="16" t="s">
        <v>13</v>
      </c>
      <c r="C769" s="16" t="s">
        <v>876</v>
      </c>
      <c r="D769" s="17">
        <v>6</v>
      </c>
      <c r="E769" s="105">
        <v>88.00966358203199</v>
      </c>
      <c r="F769" s="45">
        <v>82.51678876678875</v>
      </c>
      <c r="G769" s="106">
        <f t="shared" si="110"/>
        <v>86.17870531028424</v>
      </c>
      <c r="H769" s="87">
        <v>0</v>
      </c>
      <c r="I769" s="107">
        <f t="shared" si="111"/>
        <v>0</v>
      </c>
      <c r="J769" s="108">
        <f t="shared" si="112"/>
        <v>51.707223186170545</v>
      </c>
      <c r="K769" s="109">
        <v>73.992673992674</v>
      </c>
      <c r="L769" s="56">
        <v>100</v>
      </c>
      <c r="M769" s="110">
        <f t="shared" si="113"/>
        <v>79.77207977207978</v>
      </c>
      <c r="N769" s="111">
        <v>81.90476190476191</v>
      </c>
      <c r="O769" s="52">
        <v>99.97</v>
      </c>
      <c r="P769" s="57">
        <v>99.6274217585693</v>
      </c>
      <c r="Q769" s="58" t="s">
        <v>1</v>
      </c>
      <c r="R769" s="106">
        <f t="shared" si="114"/>
        <v>93.77541493284721</v>
      </c>
      <c r="S769" s="109">
        <v>100</v>
      </c>
      <c r="T769" s="52">
        <v>79.73379629629629</v>
      </c>
      <c r="U769" s="52">
        <v>80.55555</v>
      </c>
      <c r="V769" s="52">
        <v>67.44186046511628</v>
      </c>
      <c r="W769" s="52">
        <v>0</v>
      </c>
      <c r="X769" s="110">
        <f t="shared" si="119"/>
        <v>73.50256913221361</v>
      </c>
      <c r="Y769" s="112">
        <f t="shared" si="115"/>
        <v>82.24690361876819</v>
      </c>
      <c r="Z769" s="46">
        <v>52.068965517241374</v>
      </c>
      <c r="AA769" s="46">
        <v>68.05555555555556</v>
      </c>
      <c r="AB769" s="46">
        <v>0</v>
      </c>
      <c r="AC769" s="46">
        <v>51.2</v>
      </c>
      <c r="AD769" s="46">
        <v>6.451612903225806</v>
      </c>
      <c r="AE769" s="106">
        <f t="shared" si="116"/>
        <v>36.587335465331854</v>
      </c>
      <c r="AF769" s="69">
        <v>89.47368421052632</v>
      </c>
      <c r="AG769" s="69">
        <v>68.75</v>
      </c>
      <c r="AH769" s="69">
        <v>47.05882352941176</v>
      </c>
      <c r="AI769" s="69">
        <v>38.31775700934579</v>
      </c>
      <c r="AJ769" s="113">
        <v>60.90006618732097</v>
      </c>
      <c r="AK769" s="114">
        <v>31.666666666666664</v>
      </c>
      <c r="AL769" s="106">
        <f t="shared" si="117"/>
        <v>31.666666666666664</v>
      </c>
      <c r="AM769" s="115">
        <v>42.08659656479592</v>
      </c>
      <c r="AN769" s="116">
        <f t="shared" si="118"/>
        <v>64.09087541605697</v>
      </c>
    </row>
    <row r="770" spans="1:40" ht="15">
      <c r="A770" s="15">
        <v>52687</v>
      </c>
      <c r="B770" s="16" t="s">
        <v>13</v>
      </c>
      <c r="C770" s="16" t="s">
        <v>877</v>
      </c>
      <c r="D770" s="17">
        <v>6</v>
      </c>
      <c r="E770" s="105">
        <v>61.61856617796933</v>
      </c>
      <c r="F770" s="45">
        <v>86.88339438339439</v>
      </c>
      <c r="G770" s="106">
        <f aca="true" t="shared" si="120" ref="G770:G833">(E770*(8/12))+(F770*(4/12))</f>
        <v>70.04017557977768</v>
      </c>
      <c r="H770" s="87">
        <v>0</v>
      </c>
      <c r="I770" s="107">
        <f aca="true" t="shared" si="121" ref="I770:I833">H770</f>
        <v>0</v>
      </c>
      <c r="J770" s="108">
        <f aca="true" t="shared" si="122" ref="J770:J833">(G770*(12/20))+(I770*(8/20))</f>
        <v>42.02410534786661</v>
      </c>
      <c r="K770" s="109">
        <v>86.70788253477588</v>
      </c>
      <c r="L770" s="56">
        <v>100</v>
      </c>
      <c r="M770" s="110">
        <f aca="true" t="shared" si="123" ref="M770:M833">(K770*(14/18))+(L770*(4/18))</f>
        <v>89.6616864159368</v>
      </c>
      <c r="N770" s="111">
        <v>74.60317460317461</v>
      </c>
      <c r="O770" s="52">
        <v>99.44</v>
      </c>
      <c r="P770" s="57">
        <v>98.62436833239752</v>
      </c>
      <c r="Q770" s="58" t="s">
        <v>1</v>
      </c>
      <c r="R770" s="106">
        <f aca="true" t="shared" si="124" ref="R770:R833">IF((Q770=("N/A")),((N770*(5.33/16))+(O770*(5.33/16))+(P770*(5.33/16))),((N770*(4/16))+(O770*(4/16))+(P770*(4/16))+(Q770*(4/16))))</f>
        <v>90.83237524041247</v>
      </c>
      <c r="S770" s="109">
        <v>97.22222222222221</v>
      </c>
      <c r="T770" s="52">
        <v>79.8611111111111</v>
      </c>
      <c r="U770" s="52">
        <v>100</v>
      </c>
      <c r="V770" s="52">
        <v>0</v>
      </c>
      <c r="W770" s="52">
        <v>0</v>
      </c>
      <c r="X770" s="110">
        <f t="shared" si="119"/>
        <v>69.27083333333333</v>
      </c>
      <c r="Y770" s="112">
        <f aca="true" t="shared" si="125" ref="Y770:Y833">(M770*(18/50))+(R770*(16/50))+(X770*(16/50))</f>
        <v>83.51123385333591</v>
      </c>
      <c r="Z770" s="46">
        <v>49.67816091954023</v>
      </c>
      <c r="AA770" s="46">
        <v>27.777777777777782</v>
      </c>
      <c r="AB770" s="46">
        <v>80</v>
      </c>
      <c r="AC770" s="46">
        <v>84</v>
      </c>
      <c r="AD770" s="46">
        <v>5.555555555555555</v>
      </c>
      <c r="AE770" s="106">
        <f aca="true" t="shared" si="126" ref="AE770:AE833">((Z770*(4/16))+(AA770*(3/16))+(AB770*(3/16))+(AC770*(3/16))+(AD770*(3/16)))</f>
        <v>49.41954022988506</v>
      </c>
      <c r="AF770" s="69">
        <v>36.84210526315789</v>
      </c>
      <c r="AG770" s="69">
        <v>75</v>
      </c>
      <c r="AH770" s="69">
        <v>64.70588235294117</v>
      </c>
      <c r="AI770" s="69">
        <v>74.76635514018692</v>
      </c>
      <c r="AJ770" s="113">
        <v>62.8285856890715</v>
      </c>
      <c r="AK770" s="114">
        <v>71.66666666666667</v>
      </c>
      <c r="AL770" s="106">
        <f aca="true" t="shared" si="127" ref="AL770:AL833">AK770</f>
        <v>71.66666666666667</v>
      </c>
      <c r="AM770" s="115">
        <v>57.444710973024435</v>
      </c>
      <c r="AN770" s="116">
        <f aca="true" t="shared" si="128" ref="AN770:AN833">(J770*(20/100))+(Y770*(50/100))+(AM770*(30/100))</f>
        <v>67.39385128814861</v>
      </c>
    </row>
    <row r="771" spans="1:40" ht="15">
      <c r="A771" s="15">
        <v>52693</v>
      </c>
      <c r="B771" s="16" t="s">
        <v>13</v>
      </c>
      <c r="C771" s="16" t="s">
        <v>878</v>
      </c>
      <c r="D771" s="17">
        <v>6</v>
      </c>
      <c r="E771" s="105">
        <v>58.63383165134698</v>
      </c>
      <c r="F771" s="45">
        <v>86.86100936100935</v>
      </c>
      <c r="G771" s="106">
        <f t="shared" si="120"/>
        <v>68.04289088790111</v>
      </c>
      <c r="H771" s="87">
        <v>0</v>
      </c>
      <c r="I771" s="107">
        <f t="shared" si="121"/>
        <v>0</v>
      </c>
      <c r="J771" s="108">
        <f t="shared" si="122"/>
        <v>40.82573453274066</v>
      </c>
      <c r="K771" s="109">
        <v>92.47311827956989</v>
      </c>
      <c r="L771" s="56">
        <v>100</v>
      </c>
      <c r="M771" s="110">
        <f t="shared" si="123"/>
        <v>94.1457586618877</v>
      </c>
      <c r="N771" s="111">
        <v>100</v>
      </c>
      <c r="O771" s="52">
        <v>99.7</v>
      </c>
      <c r="P771" s="57">
        <v>99.47994056463597</v>
      </c>
      <c r="Q771" s="58">
        <v>100</v>
      </c>
      <c r="R771" s="106">
        <f t="shared" si="124"/>
        <v>99.79498514115899</v>
      </c>
      <c r="S771" s="109">
        <v>94.16666666666667</v>
      </c>
      <c r="T771" s="52">
        <v>81.79729992229991</v>
      </c>
      <c r="U771" s="52">
        <v>100</v>
      </c>
      <c r="V771" s="52">
        <v>72.42233228275552</v>
      </c>
      <c r="W771" s="52">
        <v>0</v>
      </c>
      <c r="X771" s="110">
        <f aca="true" t="shared" si="129" ref="X771:X834">(S771*(4/16))+(T771*(4/16))+(U771*(4/16))+(V771*(2/16))+(W771*(2/16))</f>
        <v>78.04378318258608</v>
      </c>
      <c r="Y771" s="112">
        <f t="shared" si="125"/>
        <v>90.80087898187799</v>
      </c>
      <c r="Z771" s="46">
        <v>61.241379310344826</v>
      </c>
      <c r="AA771" s="46">
        <v>22.222222222222225</v>
      </c>
      <c r="AB771" s="46">
        <v>80</v>
      </c>
      <c r="AC771" s="46">
        <v>67.2</v>
      </c>
      <c r="AD771" s="46">
        <v>88.63636363636364</v>
      </c>
      <c r="AE771" s="106">
        <f t="shared" si="126"/>
        <v>63.69632967607106</v>
      </c>
      <c r="AF771" s="69">
        <v>68.42105263157895</v>
      </c>
      <c r="AG771" s="69">
        <v>81.25</v>
      </c>
      <c r="AH771" s="69">
        <v>64.70588235294117</v>
      </c>
      <c r="AI771" s="69">
        <v>42.05607476635514</v>
      </c>
      <c r="AJ771" s="113">
        <v>64.10825243771882</v>
      </c>
      <c r="AK771" s="114">
        <v>43.333333333333336</v>
      </c>
      <c r="AL771" s="106">
        <f t="shared" si="127"/>
        <v>43.333333333333336</v>
      </c>
      <c r="AM771" s="115">
        <v>59.73357647729625</v>
      </c>
      <c r="AN771" s="116">
        <f t="shared" si="128"/>
        <v>71.485659340676</v>
      </c>
    </row>
    <row r="772" spans="1:40" ht="15">
      <c r="A772" s="15">
        <v>52694</v>
      </c>
      <c r="B772" s="16" t="s">
        <v>13</v>
      </c>
      <c r="C772" s="16" t="s">
        <v>879</v>
      </c>
      <c r="D772" s="17">
        <v>6</v>
      </c>
      <c r="E772" s="105">
        <v>66.29887054982936</v>
      </c>
      <c r="F772" s="45">
        <v>86.43009768009769</v>
      </c>
      <c r="G772" s="106">
        <f t="shared" si="120"/>
        <v>73.00927959325213</v>
      </c>
      <c r="H772" s="87">
        <v>21.672</v>
      </c>
      <c r="I772" s="107">
        <f t="shared" si="121"/>
        <v>21.672</v>
      </c>
      <c r="J772" s="108">
        <f t="shared" si="122"/>
        <v>52.47436775595128</v>
      </c>
      <c r="K772" s="109">
        <v>97.94117647058823</v>
      </c>
      <c r="L772" s="56">
        <v>100</v>
      </c>
      <c r="M772" s="110">
        <f t="shared" si="123"/>
        <v>98.3986928104575</v>
      </c>
      <c r="N772" s="111">
        <v>76.34920634920636</v>
      </c>
      <c r="O772" s="52">
        <v>99.78</v>
      </c>
      <c r="P772" s="57">
        <v>99.74979149291076</v>
      </c>
      <c r="Q772" s="58">
        <v>100</v>
      </c>
      <c r="R772" s="106">
        <f t="shared" si="124"/>
        <v>93.96974946052927</v>
      </c>
      <c r="S772" s="109">
        <v>98.61111111111111</v>
      </c>
      <c r="T772" s="52">
        <v>63.560956790123456</v>
      </c>
      <c r="U772" s="52">
        <v>100</v>
      </c>
      <c r="V772" s="52">
        <v>0</v>
      </c>
      <c r="W772" s="52">
        <v>25</v>
      </c>
      <c r="X772" s="110">
        <f t="shared" si="129"/>
        <v>68.66801697530865</v>
      </c>
      <c r="Y772" s="112">
        <f t="shared" si="125"/>
        <v>87.46761467123284</v>
      </c>
      <c r="Z772" s="46">
        <v>90.3448275862069</v>
      </c>
      <c r="AA772" s="46">
        <v>80.55555555555556</v>
      </c>
      <c r="AB772" s="46">
        <v>80</v>
      </c>
      <c r="AC772" s="46">
        <v>76</v>
      </c>
      <c r="AD772" s="46">
        <v>5.319148936170213</v>
      </c>
      <c r="AE772" s="106">
        <f t="shared" si="126"/>
        <v>67.93771398875032</v>
      </c>
      <c r="AF772" s="69">
        <v>36.84210526315789</v>
      </c>
      <c r="AG772" s="69">
        <v>75</v>
      </c>
      <c r="AH772" s="69">
        <v>70.58823529411765</v>
      </c>
      <c r="AI772" s="69">
        <v>77.57009345794393</v>
      </c>
      <c r="AJ772" s="113">
        <v>65.00010850380487</v>
      </c>
      <c r="AK772" s="114">
        <v>66.66666666666666</v>
      </c>
      <c r="AL772" s="106">
        <f t="shared" si="127"/>
        <v>66.66666666666666</v>
      </c>
      <c r="AM772" s="115">
        <v>66.90014306168146</v>
      </c>
      <c r="AN772" s="116">
        <f t="shared" si="128"/>
        <v>74.29872380531111</v>
      </c>
    </row>
    <row r="773" spans="1:40" ht="15">
      <c r="A773" s="15">
        <v>52696</v>
      </c>
      <c r="B773" s="16" t="s">
        <v>13</v>
      </c>
      <c r="C773" s="16" t="s">
        <v>880</v>
      </c>
      <c r="D773" s="17">
        <v>6</v>
      </c>
      <c r="E773" s="105">
        <v>54.24860393689794</v>
      </c>
      <c r="F773" s="45">
        <v>80</v>
      </c>
      <c r="G773" s="106">
        <f t="shared" si="120"/>
        <v>62.83240262459862</v>
      </c>
      <c r="H773" s="87">
        <v>0</v>
      </c>
      <c r="I773" s="107">
        <f t="shared" si="121"/>
        <v>0</v>
      </c>
      <c r="J773" s="108">
        <f t="shared" si="122"/>
        <v>37.69944157475917</v>
      </c>
      <c r="K773" s="109">
        <v>97.8102189781022</v>
      </c>
      <c r="L773" s="56">
        <v>100</v>
      </c>
      <c r="M773" s="110">
        <f t="shared" si="123"/>
        <v>98.29683698296839</v>
      </c>
      <c r="N773" s="111">
        <v>75.71428571428572</v>
      </c>
      <c r="O773" s="52">
        <v>95.36</v>
      </c>
      <c r="P773" s="57">
        <v>85.47547273225541</v>
      </c>
      <c r="Q773" s="58" t="s">
        <v>1</v>
      </c>
      <c r="R773" s="106">
        <f t="shared" si="124"/>
        <v>85.46313828250402</v>
      </c>
      <c r="S773" s="109">
        <v>72.08333333333333</v>
      </c>
      <c r="T773" s="52">
        <v>64.50617283950618</v>
      </c>
      <c r="U773" s="52">
        <v>0</v>
      </c>
      <c r="V773" s="52">
        <v>0</v>
      </c>
      <c r="W773" s="52">
        <v>0</v>
      </c>
      <c r="X773" s="110">
        <f t="shared" si="129"/>
        <v>34.14737654320987</v>
      </c>
      <c r="Y773" s="112">
        <f t="shared" si="125"/>
        <v>73.66222605809706</v>
      </c>
      <c r="Z773" s="46">
        <v>37.747126436781606</v>
      </c>
      <c r="AA773" s="46">
        <v>25.694444444444446</v>
      </c>
      <c r="AB773" s="46">
        <v>0</v>
      </c>
      <c r="AC773" s="46">
        <v>0</v>
      </c>
      <c r="AD773" s="46">
        <v>5.555555555555555</v>
      </c>
      <c r="AE773" s="106">
        <f t="shared" si="126"/>
        <v>15.296156609195402</v>
      </c>
      <c r="AF773" s="69">
        <v>0</v>
      </c>
      <c r="AG773" s="69">
        <v>6.25</v>
      </c>
      <c r="AH773" s="69">
        <v>5.88235294117647</v>
      </c>
      <c r="AI773" s="69">
        <v>0.9345794392523363</v>
      </c>
      <c r="AJ773" s="113">
        <v>3.266733095107202</v>
      </c>
      <c r="AK773" s="114">
        <v>0</v>
      </c>
      <c r="AL773" s="106">
        <f t="shared" si="127"/>
        <v>0</v>
      </c>
      <c r="AM773" s="115">
        <v>9.029079016932801</v>
      </c>
      <c r="AN773" s="116">
        <f t="shared" si="128"/>
        <v>47.0797250490802</v>
      </c>
    </row>
    <row r="774" spans="1:40" ht="15">
      <c r="A774" s="15">
        <v>52699</v>
      </c>
      <c r="B774" s="16" t="s">
        <v>13</v>
      </c>
      <c r="C774" s="16" t="s">
        <v>881</v>
      </c>
      <c r="D774" s="17">
        <v>6</v>
      </c>
      <c r="E774" s="105">
        <v>53.935503546665075</v>
      </c>
      <c r="F774" s="45">
        <v>82.13980463980464</v>
      </c>
      <c r="G774" s="106">
        <f t="shared" si="120"/>
        <v>63.33693724437826</v>
      </c>
      <c r="H774" s="87">
        <v>0</v>
      </c>
      <c r="I774" s="107">
        <f t="shared" si="121"/>
        <v>0</v>
      </c>
      <c r="J774" s="108">
        <f t="shared" si="122"/>
        <v>38.00216234662695</v>
      </c>
      <c r="K774" s="109">
        <v>86.11898016997166</v>
      </c>
      <c r="L774" s="56">
        <v>100</v>
      </c>
      <c r="M774" s="110">
        <f t="shared" si="123"/>
        <v>89.2036512433113</v>
      </c>
      <c r="N774" s="111">
        <v>97.77777777777777</v>
      </c>
      <c r="O774" s="52">
        <v>98.64</v>
      </c>
      <c r="P774" s="57">
        <v>96.71732522796353</v>
      </c>
      <c r="Q774" s="58">
        <v>100</v>
      </c>
      <c r="R774" s="106">
        <f t="shared" si="124"/>
        <v>98.28377575143531</v>
      </c>
      <c r="S774" s="109">
        <v>100</v>
      </c>
      <c r="T774" s="52">
        <v>78.06712962962963</v>
      </c>
      <c r="U774" s="52">
        <v>100</v>
      </c>
      <c r="V774" s="52">
        <v>0</v>
      </c>
      <c r="W774" s="52">
        <v>0</v>
      </c>
      <c r="X774" s="110">
        <f t="shared" si="129"/>
        <v>69.5167824074074</v>
      </c>
      <c r="Y774" s="112">
        <f t="shared" si="125"/>
        <v>85.80949305842174</v>
      </c>
      <c r="Z774" s="46">
        <v>62.298850574712645</v>
      </c>
      <c r="AA774" s="46">
        <v>66.66666666666667</v>
      </c>
      <c r="AB774" s="46">
        <v>80</v>
      </c>
      <c r="AC774" s="46">
        <v>86.4</v>
      </c>
      <c r="AD774" s="46">
        <v>5.555555555555555</v>
      </c>
      <c r="AE774" s="106">
        <f t="shared" si="126"/>
        <v>60.31637931034483</v>
      </c>
      <c r="AF774" s="69">
        <v>31.57894736842105</v>
      </c>
      <c r="AG774" s="69">
        <v>75</v>
      </c>
      <c r="AH774" s="69">
        <v>64.70588235294117</v>
      </c>
      <c r="AI774" s="69">
        <v>75.70093457943925</v>
      </c>
      <c r="AJ774" s="113">
        <v>61.746441075200366</v>
      </c>
      <c r="AK774" s="114">
        <v>70</v>
      </c>
      <c r="AL774" s="106">
        <f t="shared" si="127"/>
        <v>70</v>
      </c>
      <c r="AM774" s="115">
        <v>62.63445325223734</v>
      </c>
      <c r="AN774" s="116">
        <f t="shared" si="128"/>
        <v>69.29551497420746</v>
      </c>
    </row>
    <row r="775" spans="1:40" ht="15">
      <c r="A775" s="15">
        <v>52720</v>
      </c>
      <c r="B775" s="16" t="s">
        <v>13</v>
      </c>
      <c r="C775" s="16" t="s">
        <v>882</v>
      </c>
      <c r="D775" s="17">
        <v>6</v>
      </c>
      <c r="E775" s="105">
        <v>27.335588483244543</v>
      </c>
      <c r="F775" s="45">
        <v>79.02676027676027</v>
      </c>
      <c r="G775" s="106">
        <f t="shared" si="120"/>
        <v>44.565979081083114</v>
      </c>
      <c r="H775" s="87">
        <v>40.922000000000004</v>
      </c>
      <c r="I775" s="107">
        <f t="shared" si="121"/>
        <v>40.922000000000004</v>
      </c>
      <c r="J775" s="108">
        <f t="shared" si="122"/>
        <v>43.10838744864987</v>
      </c>
      <c r="K775" s="109">
        <v>96.42857142857143</v>
      </c>
      <c r="L775" s="56">
        <v>100</v>
      </c>
      <c r="M775" s="110">
        <f t="shared" si="123"/>
        <v>97.22222222222223</v>
      </c>
      <c r="N775" s="111">
        <v>80.79365079365081</v>
      </c>
      <c r="O775" s="52">
        <v>99.5</v>
      </c>
      <c r="P775" s="57">
        <v>99.73614775725594</v>
      </c>
      <c r="Q775" s="58" t="s">
        <v>1</v>
      </c>
      <c r="R775" s="106">
        <f t="shared" si="124"/>
        <v>93.28492664227082</v>
      </c>
      <c r="S775" s="109">
        <v>98.47222222222221</v>
      </c>
      <c r="T775" s="52">
        <v>74.20138888888889</v>
      </c>
      <c r="U775" s="52">
        <v>100</v>
      </c>
      <c r="V775" s="52">
        <v>0</v>
      </c>
      <c r="W775" s="52">
        <v>0</v>
      </c>
      <c r="X775" s="110">
        <f t="shared" si="129"/>
        <v>68.16840277777777</v>
      </c>
      <c r="Y775" s="112">
        <f t="shared" si="125"/>
        <v>86.66506541441554</v>
      </c>
      <c r="Z775" s="46">
        <v>93.42528735632185</v>
      </c>
      <c r="AA775" s="46">
        <v>80.55555555555556</v>
      </c>
      <c r="AB775" s="46">
        <v>100</v>
      </c>
      <c r="AC775" s="46">
        <v>87.2</v>
      </c>
      <c r="AD775" s="46">
        <v>5.555555555555555</v>
      </c>
      <c r="AE775" s="106">
        <f t="shared" si="126"/>
        <v>74.6021551724138</v>
      </c>
      <c r="AF775" s="69">
        <v>26.31578947368421</v>
      </c>
      <c r="AG775" s="69">
        <v>68.75</v>
      </c>
      <c r="AH775" s="69">
        <v>70.58823529411765</v>
      </c>
      <c r="AI775" s="69">
        <v>71.96261682242991</v>
      </c>
      <c r="AJ775" s="113">
        <v>59.40416039755794</v>
      </c>
      <c r="AK775" s="114">
        <v>68.33333333333333</v>
      </c>
      <c r="AL775" s="106">
        <f t="shared" si="127"/>
        <v>68.33333333333333</v>
      </c>
      <c r="AM775" s="115">
        <v>69.29559219796948</v>
      </c>
      <c r="AN775" s="116">
        <f t="shared" si="128"/>
        <v>72.7428878563286</v>
      </c>
    </row>
    <row r="776" spans="1:40" ht="15">
      <c r="A776" s="15">
        <v>52786</v>
      </c>
      <c r="B776" s="16" t="s">
        <v>13</v>
      </c>
      <c r="C776" s="16" t="s">
        <v>883</v>
      </c>
      <c r="D776" s="17">
        <v>6</v>
      </c>
      <c r="E776" s="105">
        <v>62.65926972729356</v>
      </c>
      <c r="F776" s="45">
        <v>92.89529914529915</v>
      </c>
      <c r="G776" s="106">
        <f t="shared" si="120"/>
        <v>72.73794619996208</v>
      </c>
      <c r="H776" s="87">
        <v>45.35</v>
      </c>
      <c r="I776" s="107">
        <f t="shared" si="121"/>
        <v>45.35</v>
      </c>
      <c r="J776" s="108">
        <f t="shared" si="122"/>
        <v>61.78276771997725</v>
      </c>
      <c r="K776" s="109">
        <v>93.98907103825137</v>
      </c>
      <c r="L776" s="56">
        <v>100</v>
      </c>
      <c r="M776" s="110">
        <f t="shared" si="123"/>
        <v>95.32483302975106</v>
      </c>
      <c r="N776" s="111">
        <v>77.26708074534162</v>
      </c>
      <c r="O776" s="52">
        <v>99.57999999999998</v>
      </c>
      <c r="P776" s="57">
        <v>99.58714243585963</v>
      </c>
      <c r="Q776" s="58" t="s">
        <v>1</v>
      </c>
      <c r="R776" s="106">
        <f t="shared" si="124"/>
        <v>92.08715059723765</v>
      </c>
      <c r="S776" s="109">
        <v>99.30555555555554</v>
      </c>
      <c r="T776" s="52">
        <v>73.65859988776657</v>
      </c>
      <c r="U776" s="52">
        <v>100</v>
      </c>
      <c r="V776" s="52">
        <v>0</v>
      </c>
      <c r="W776" s="52">
        <v>15</v>
      </c>
      <c r="X776" s="110">
        <f t="shared" si="129"/>
        <v>70.11603886083053</v>
      </c>
      <c r="Y776" s="112">
        <f t="shared" si="125"/>
        <v>86.2219605172922</v>
      </c>
      <c r="Z776" s="46">
        <v>97.93103448275862</v>
      </c>
      <c r="AA776" s="46">
        <v>22.222222222222225</v>
      </c>
      <c r="AB776" s="46">
        <v>80</v>
      </c>
      <c r="AC776" s="46">
        <v>75.2</v>
      </c>
      <c r="AD776" s="46">
        <v>56.666666666666664</v>
      </c>
      <c r="AE776" s="106">
        <f t="shared" si="126"/>
        <v>68.37442528735633</v>
      </c>
      <c r="AF776" s="69">
        <v>36.84210526315789</v>
      </c>
      <c r="AG776" s="69">
        <v>75</v>
      </c>
      <c r="AH776" s="69">
        <v>64.70588235294117</v>
      </c>
      <c r="AI776" s="69">
        <v>71.02803738317756</v>
      </c>
      <c r="AJ776" s="113">
        <v>61.89400624981916</v>
      </c>
      <c r="AK776" s="114">
        <v>65</v>
      </c>
      <c r="AL776" s="106">
        <f t="shared" si="127"/>
        <v>65</v>
      </c>
      <c r="AM776" s="115">
        <v>65.97142848654181</v>
      </c>
      <c r="AN776" s="116">
        <f t="shared" si="128"/>
        <v>75.2589623486041</v>
      </c>
    </row>
    <row r="777" spans="1:40" ht="15">
      <c r="A777" s="15">
        <v>52788</v>
      </c>
      <c r="B777" s="16" t="s">
        <v>13</v>
      </c>
      <c r="C777" s="16" t="s">
        <v>884</v>
      </c>
      <c r="D777" s="17">
        <v>6</v>
      </c>
      <c r="E777" s="105">
        <v>62.094234039881755</v>
      </c>
      <c r="F777" s="45">
        <v>84.75376475376477</v>
      </c>
      <c r="G777" s="106">
        <f t="shared" si="120"/>
        <v>69.64741094450942</v>
      </c>
      <c r="H777" s="87">
        <v>22.96</v>
      </c>
      <c r="I777" s="107">
        <f t="shared" si="121"/>
        <v>22.96</v>
      </c>
      <c r="J777" s="108">
        <f t="shared" si="122"/>
        <v>50.972446566705656</v>
      </c>
      <c r="K777" s="109">
        <v>99.40298507462687</v>
      </c>
      <c r="L777" s="56">
        <v>100</v>
      </c>
      <c r="M777" s="110">
        <f t="shared" si="123"/>
        <v>99.53565505804312</v>
      </c>
      <c r="N777" s="111">
        <v>79.68253968253968</v>
      </c>
      <c r="O777" s="52">
        <v>99.81</v>
      </c>
      <c r="P777" s="57">
        <v>99.82638888888889</v>
      </c>
      <c r="Q777" s="58">
        <v>100</v>
      </c>
      <c r="R777" s="106">
        <f t="shared" si="124"/>
        <v>94.82973214285715</v>
      </c>
      <c r="S777" s="109">
        <v>93.75</v>
      </c>
      <c r="T777" s="52">
        <v>75.34722222222221</v>
      </c>
      <c r="U777" s="52">
        <v>100</v>
      </c>
      <c r="V777" s="52">
        <v>0</v>
      </c>
      <c r="W777" s="52">
        <v>15</v>
      </c>
      <c r="X777" s="110">
        <f t="shared" si="129"/>
        <v>69.14930555555556</v>
      </c>
      <c r="Y777" s="112">
        <f t="shared" si="125"/>
        <v>88.30612788438759</v>
      </c>
      <c r="Z777" s="46">
        <v>56.160919540229884</v>
      </c>
      <c r="AA777" s="46">
        <v>33.333333333333336</v>
      </c>
      <c r="AB777" s="46">
        <v>100</v>
      </c>
      <c r="AC777" s="46">
        <v>63.2</v>
      </c>
      <c r="AD777" s="46">
        <v>20</v>
      </c>
      <c r="AE777" s="106">
        <f t="shared" si="126"/>
        <v>54.64022988505747</v>
      </c>
      <c r="AF777" s="69">
        <v>52.63157894736842</v>
      </c>
      <c r="AG777" s="69">
        <v>81.25</v>
      </c>
      <c r="AH777" s="69">
        <v>64.70588235294117</v>
      </c>
      <c r="AI777" s="69">
        <v>41.1214953271028</v>
      </c>
      <c r="AJ777" s="113">
        <v>59.9272391568531</v>
      </c>
      <c r="AK777" s="114">
        <v>43.333333333333336</v>
      </c>
      <c r="AL777" s="106">
        <f t="shared" si="127"/>
        <v>43.333333333333336</v>
      </c>
      <c r="AM777" s="115">
        <v>53.78871971385814</v>
      </c>
      <c r="AN777" s="116">
        <f t="shared" si="128"/>
        <v>70.48416916969236</v>
      </c>
    </row>
    <row r="778" spans="1:40" ht="15">
      <c r="A778" s="15">
        <v>52835</v>
      </c>
      <c r="B778" s="16" t="s">
        <v>13</v>
      </c>
      <c r="C778" s="16" t="s">
        <v>885</v>
      </c>
      <c r="D778" s="17">
        <v>4</v>
      </c>
      <c r="E778" s="105">
        <v>35.324253937230345</v>
      </c>
      <c r="F778" s="45">
        <v>67.88766788766789</v>
      </c>
      <c r="G778" s="106">
        <f t="shared" si="120"/>
        <v>46.17872525404286</v>
      </c>
      <c r="H778" s="87">
        <v>0</v>
      </c>
      <c r="I778" s="107">
        <f t="shared" si="121"/>
        <v>0</v>
      </c>
      <c r="J778" s="108">
        <f t="shared" si="122"/>
        <v>27.707235152425714</v>
      </c>
      <c r="K778" s="109">
        <v>6.063369044905398</v>
      </c>
      <c r="L778" s="56">
        <v>100</v>
      </c>
      <c r="M778" s="110">
        <f t="shared" si="123"/>
        <v>26.938175923815308</v>
      </c>
      <c r="N778" s="111">
        <v>85.87301587301587</v>
      </c>
      <c r="O778" s="52">
        <v>98.52</v>
      </c>
      <c r="P778" s="57">
        <v>96.22321535453493</v>
      </c>
      <c r="Q778" s="58" t="s">
        <v>1</v>
      </c>
      <c r="R778" s="106">
        <f t="shared" si="124"/>
        <v>93.48028202767786</v>
      </c>
      <c r="S778" s="109">
        <v>97.91666666666666</v>
      </c>
      <c r="T778" s="52">
        <v>75.64681195206698</v>
      </c>
      <c r="U778" s="52">
        <v>96.75923333333333</v>
      </c>
      <c r="V778" s="52">
        <v>0</v>
      </c>
      <c r="W778" s="52">
        <v>80</v>
      </c>
      <c r="X778" s="110">
        <f t="shared" si="129"/>
        <v>77.58067798801675</v>
      </c>
      <c r="Y778" s="112">
        <f t="shared" si="125"/>
        <v>64.43725053759579</v>
      </c>
      <c r="Z778" s="46">
        <v>64.25287356321839</v>
      </c>
      <c r="AA778" s="46">
        <v>36.11111111111111</v>
      </c>
      <c r="AB778" s="46">
        <v>0</v>
      </c>
      <c r="AC778" s="46">
        <v>31.2</v>
      </c>
      <c r="AD778" s="46">
        <v>100</v>
      </c>
      <c r="AE778" s="106">
        <f t="shared" si="126"/>
        <v>47.43405172413793</v>
      </c>
      <c r="AF778" s="69">
        <v>84.21052631578947</v>
      </c>
      <c r="AG778" s="69">
        <v>75</v>
      </c>
      <c r="AH778" s="69">
        <v>82.35294117647058</v>
      </c>
      <c r="AI778" s="69">
        <v>17.75700934579439</v>
      </c>
      <c r="AJ778" s="113">
        <v>64.83011920951361</v>
      </c>
      <c r="AK778" s="114">
        <v>43.333333333333336</v>
      </c>
      <c r="AL778" s="106">
        <f t="shared" si="127"/>
        <v>43.333333333333336</v>
      </c>
      <c r="AM778" s="115">
        <v>51.25285937541052</v>
      </c>
      <c r="AN778" s="116">
        <f t="shared" si="128"/>
        <v>53.13593011190619</v>
      </c>
    </row>
    <row r="779" spans="1:40" ht="15">
      <c r="A779" s="15">
        <v>52838</v>
      </c>
      <c r="B779" s="16" t="s">
        <v>13</v>
      </c>
      <c r="C779" s="16" t="s">
        <v>886</v>
      </c>
      <c r="D779" s="17">
        <v>6</v>
      </c>
      <c r="E779" s="105">
        <v>75.96247939301736</v>
      </c>
      <c r="F779" s="45">
        <v>93.02452177452176</v>
      </c>
      <c r="G779" s="106">
        <f t="shared" si="120"/>
        <v>81.64982685351882</v>
      </c>
      <c r="H779" s="87">
        <v>0</v>
      </c>
      <c r="I779" s="107">
        <f t="shared" si="121"/>
        <v>0</v>
      </c>
      <c r="J779" s="108">
        <f t="shared" si="122"/>
        <v>48.98989611211129</v>
      </c>
      <c r="K779" s="109">
        <v>95.9322033898305</v>
      </c>
      <c r="L779" s="56">
        <v>100</v>
      </c>
      <c r="M779" s="110">
        <f t="shared" si="123"/>
        <v>96.83615819209038</v>
      </c>
      <c r="N779" s="111">
        <v>80.79365079365081</v>
      </c>
      <c r="O779" s="52">
        <v>99.48</v>
      </c>
      <c r="P779" s="57">
        <v>99.12851498954218</v>
      </c>
      <c r="Q779" s="58" t="s">
        <v>1</v>
      </c>
      <c r="R779" s="106">
        <f t="shared" si="124"/>
        <v>93.07584647652617</v>
      </c>
      <c r="S779" s="109">
        <v>98.61111111111111</v>
      </c>
      <c r="T779" s="52">
        <v>83.66301016020444</v>
      </c>
      <c r="U779" s="52">
        <v>83.33333333333333</v>
      </c>
      <c r="V779" s="52">
        <v>93.87849033445842</v>
      </c>
      <c r="W779" s="52">
        <v>15</v>
      </c>
      <c r="X779" s="110">
        <f t="shared" si="129"/>
        <v>80.01167494296952</v>
      </c>
      <c r="Y779" s="112">
        <f t="shared" si="125"/>
        <v>90.24902380339115</v>
      </c>
      <c r="Z779" s="46">
        <v>79.51724137931035</v>
      </c>
      <c r="AA779" s="46">
        <v>33.333333333333336</v>
      </c>
      <c r="AB779" s="46">
        <v>0</v>
      </c>
      <c r="AC779" s="46">
        <v>76</v>
      </c>
      <c r="AD779" s="46">
        <v>5.617977528089887</v>
      </c>
      <c r="AE779" s="106">
        <f t="shared" si="126"/>
        <v>41.43268113134444</v>
      </c>
      <c r="AF779" s="69">
        <v>78.94736842105263</v>
      </c>
      <c r="AG779" s="69">
        <v>81.25</v>
      </c>
      <c r="AH779" s="69">
        <v>47.05882352941176</v>
      </c>
      <c r="AI779" s="69">
        <v>54.20560747663551</v>
      </c>
      <c r="AJ779" s="113">
        <v>65.36544985677497</v>
      </c>
      <c r="AK779" s="114">
        <v>43.333333333333336</v>
      </c>
      <c r="AL779" s="106">
        <f t="shared" si="127"/>
        <v>43.333333333333336</v>
      </c>
      <c r="AM779" s="115">
        <v>48.194883231857034</v>
      </c>
      <c r="AN779" s="116">
        <f t="shared" si="128"/>
        <v>69.38095609367494</v>
      </c>
    </row>
    <row r="780" spans="1:40" ht="15">
      <c r="A780" s="15">
        <v>52885</v>
      </c>
      <c r="B780" s="16" t="s">
        <v>13</v>
      </c>
      <c r="C780" s="16" t="s">
        <v>887</v>
      </c>
      <c r="D780" s="17">
        <v>6</v>
      </c>
      <c r="E780" s="105">
        <v>89.72379336349925</v>
      </c>
      <c r="F780" s="45">
        <v>99.39814814814815</v>
      </c>
      <c r="G780" s="106">
        <f t="shared" si="120"/>
        <v>92.94857829171555</v>
      </c>
      <c r="H780" s="87">
        <v>37.512</v>
      </c>
      <c r="I780" s="107">
        <f t="shared" si="121"/>
        <v>37.512</v>
      </c>
      <c r="J780" s="108">
        <f t="shared" si="122"/>
        <v>70.77394697502933</v>
      </c>
      <c r="K780" s="109">
        <v>99.72222222222223</v>
      </c>
      <c r="L780" s="56">
        <v>100</v>
      </c>
      <c r="M780" s="110">
        <f t="shared" si="123"/>
        <v>99.78395061728395</v>
      </c>
      <c r="N780" s="111">
        <v>94.44444444444446</v>
      </c>
      <c r="O780" s="52">
        <v>99.92999999999999</v>
      </c>
      <c r="P780" s="57">
        <v>99.36842105263159</v>
      </c>
      <c r="Q780" s="58">
        <v>100</v>
      </c>
      <c r="R780" s="106">
        <f t="shared" si="124"/>
        <v>98.43571637426902</v>
      </c>
      <c r="S780" s="109">
        <v>99.30555555555554</v>
      </c>
      <c r="T780" s="52">
        <v>89.44444444444443</v>
      </c>
      <c r="U780" s="52">
        <v>100</v>
      </c>
      <c r="V780" s="52">
        <v>95.23809523809523</v>
      </c>
      <c r="W780" s="52">
        <v>15</v>
      </c>
      <c r="X780" s="110">
        <f t="shared" si="129"/>
        <v>85.9672619047619</v>
      </c>
      <c r="Y780" s="112">
        <f t="shared" si="125"/>
        <v>94.93117527151212</v>
      </c>
      <c r="Z780" s="46">
        <v>48.48275862068965</v>
      </c>
      <c r="AA780" s="46">
        <v>75</v>
      </c>
      <c r="AB780" s="46">
        <v>60</v>
      </c>
      <c r="AC780" s="46">
        <v>40.8</v>
      </c>
      <c r="AD780" s="46">
        <v>7.526881720430108</v>
      </c>
      <c r="AE780" s="106">
        <f t="shared" si="126"/>
        <v>46.49447997775306</v>
      </c>
      <c r="AF780" s="69">
        <v>84.21052631578947</v>
      </c>
      <c r="AG780" s="69">
        <v>81.25</v>
      </c>
      <c r="AH780" s="69">
        <v>58.82352941176471</v>
      </c>
      <c r="AI780" s="69">
        <v>41.1214953271028</v>
      </c>
      <c r="AJ780" s="113">
        <v>66.35138776366425</v>
      </c>
      <c r="AK780" s="114">
        <v>36.666666666666664</v>
      </c>
      <c r="AL780" s="106">
        <f t="shared" si="127"/>
        <v>36.666666666666664</v>
      </c>
      <c r="AM780" s="115">
        <v>49.8240927251121</v>
      </c>
      <c r="AN780" s="116">
        <f t="shared" si="128"/>
        <v>76.56760484829556</v>
      </c>
    </row>
    <row r="781" spans="1:40" ht="15">
      <c r="A781" s="15">
        <v>54001</v>
      </c>
      <c r="B781" s="16" t="s">
        <v>23</v>
      </c>
      <c r="C781" s="16" t="s">
        <v>888</v>
      </c>
      <c r="D781" s="17">
        <v>1</v>
      </c>
      <c r="E781" s="105">
        <v>82.75125479481198</v>
      </c>
      <c r="F781" s="45">
        <v>89.22008547008546</v>
      </c>
      <c r="G781" s="106">
        <f t="shared" si="120"/>
        <v>84.9075316865698</v>
      </c>
      <c r="H781" s="87">
        <v>0</v>
      </c>
      <c r="I781" s="107">
        <f t="shared" si="121"/>
        <v>0</v>
      </c>
      <c r="J781" s="108">
        <f t="shared" si="122"/>
        <v>50.94451901194188</v>
      </c>
      <c r="K781" s="109">
        <v>99.76905311778292</v>
      </c>
      <c r="L781" s="56">
        <v>100</v>
      </c>
      <c r="M781" s="110">
        <f t="shared" si="123"/>
        <v>99.8203746471645</v>
      </c>
      <c r="N781" s="111">
        <v>100</v>
      </c>
      <c r="O781" s="52">
        <v>99.5</v>
      </c>
      <c r="P781" s="57">
        <v>94.121686696537</v>
      </c>
      <c r="Q781" s="58">
        <v>100</v>
      </c>
      <c r="R781" s="106">
        <f t="shared" si="124"/>
        <v>98.40542167413425</v>
      </c>
      <c r="S781" s="109">
        <v>85.69444444444444</v>
      </c>
      <c r="T781" s="52">
        <v>52.98611111111111</v>
      </c>
      <c r="U781" s="52">
        <v>100</v>
      </c>
      <c r="V781" s="52">
        <v>0</v>
      </c>
      <c r="W781" s="52">
        <v>100</v>
      </c>
      <c r="X781" s="110">
        <f t="shared" si="129"/>
        <v>72.17013888888889</v>
      </c>
      <c r="Y781" s="112">
        <f t="shared" si="125"/>
        <v>90.51951425314662</v>
      </c>
      <c r="Z781" s="46">
        <v>93.33333333333333</v>
      </c>
      <c r="AA781" s="46">
        <v>47.916666666666664</v>
      </c>
      <c r="AB781" s="46">
        <v>100</v>
      </c>
      <c r="AC781" s="46">
        <v>79.2</v>
      </c>
      <c r="AD781" s="46">
        <v>71.96969696969697</v>
      </c>
      <c r="AE781" s="106">
        <f t="shared" si="126"/>
        <v>79.41202651515152</v>
      </c>
      <c r="AF781" s="69">
        <v>84.21052631578947</v>
      </c>
      <c r="AG781" s="69">
        <v>87.5</v>
      </c>
      <c r="AH781" s="69">
        <v>64.70588235294117</v>
      </c>
      <c r="AI781" s="69">
        <v>39.25233644859813</v>
      </c>
      <c r="AJ781" s="113">
        <v>68.91718627933218</v>
      </c>
      <c r="AK781" s="114">
        <v>55.00000000000001</v>
      </c>
      <c r="AL781" s="106">
        <f t="shared" si="127"/>
        <v>55.00000000000001</v>
      </c>
      <c r="AM781" s="115">
        <v>71.73099714923606</v>
      </c>
      <c r="AN781" s="116">
        <f t="shared" si="128"/>
        <v>76.9679600737325</v>
      </c>
    </row>
    <row r="782" spans="1:40" ht="15">
      <c r="A782" s="15">
        <v>54003</v>
      </c>
      <c r="B782" s="16" t="s">
        <v>23</v>
      </c>
      <c r="C782" s="16" t="s">
        <v>889</v>
      </c>
      <c r="D782" s="17">
        <v>6</v>
      </c>
      <c r="E782" s="105">
        <v>41.53065038980014</v>
      </c>
      <c r="F782" s="45">
        <v>89.59859584859583</v>
      </c>
      <c r="G782" s="106">
        <f t="shared" si="120"/>
        <v>57.55329887606537</v>
      </c>
      <c r="H782" s="87">
        <v>59.98</v>
      </c>
      <c r="I782" s="107">
        <f t="shared" si="121"/>
        <v>59.98</v>
      </c>
      <c r="J782" s="108">
        <f t="shared" si="122"/>
        <v>58.52397932563922</v>
      </c>
      <c r="K782" s="109">
        <v>83.33333333333334</v>
      </c>
      <c r="L782" s="56">
        <v>100</v>
      </c>
      <c r="M782" s="110">
        <f t="shared" si="123"/>
        <v>87.03703703703704</v>
      </c>
      <c r="N782" s="111">
        <v>86.984126984127</v>
      </c>
      <c r="O782" s="52">
        <v>99.39</v>
      </c>
      <c r="P782" s="57">
        <v>85.37775133848899</v>
      </c>
      <c r="Q782" s="58" t="s">
        <v>1</v>
      </c>
      <c r="R782" s="106">
        <f t="shared" si="124"/>
        <v>90.52734446622145</v>
      </c>
      <c r="S782" s="109">
        <v>86.66666666666667</v>
      </c>
      <c r="T782" s="52">
        <v>88.31225198412699</v>
      </c>
      <c r="U782" s="52">
        <v>68.98146666666666</v>
      </c>
      <c r="V782" s="52">
        <v>0</v>
      </c>
      <c r="W782" s="52">
        <v>80</v>
      </c>
      <c r="X782" s="110">
        <f t="shared" si="129"/>
        <v>70.99009632936509</v>
      </c>
      <c r="Y782" s="112">
        <f t="shared" si="125"/>
        <v>83.01891438792103</v>
      </c>
      <c r="Z782" s="46">
        <v>66.20689655172414</v>
      </c>
      <c r="AA782" s="46">
        <v>55.555555555555564</v>
      </c>
      <c r="AB782" s="46">
        <v>0</v>
      </c>
      <c r="AC782" s="46">
        <v>65.60000000000001</v>
      </c>
      <c r="AD782" s="46">
        <v>21.34831460674157</v>
      </c>
      <c r="AE782" s="106">
        <f t="shared" si="126"/>
        <v>43.271199793361745</v>
      </c>
      <c r="AF782" s="69">
        <v>57.89473684210527</v>
      </c>
      <c r="AG782" s="69">
        <v>81.25</v>
      </c>
      <c r="AH782" s="69">
        <v>64.70588235294117</v>
      </c>
      <c r="AI782" s="69">
        <v>57.009345794392516</v>
      </c>
      <c r="AJ782" s="113">
        <v>65.21499124735973</v>
      </c>
      <c r="AK782" s="114">
        <v>51.66666666666667</v>
      </c>
      <c r="AL782" s="106">
        <f t="shared" si="127"/>
        <v>51.66666666666667</v>
      </c>
      <c r="AM782" s="115">
        <v>50.801970889088864</v>
      </c>
      <c r="AN782" s="116">
        <f t="shared" si="128"/>
        <v>68.45484432581502</v>
      </c>
    </row>
    <row r="783" spans="1:40" ht="15">
      <c r="A783" s="15">
        <v>54051</v>
      </c>
      <c r="B783" s="16" t="s">
        <v>23</v>
      </c>
      <c r="C783" s="16" t="s">
        <v>890</v>
      </c>
      <c r="D783" s="17">
        <v>6</v>
      </c>
      <c r="E783" s="105">
        <v>48.90145788875371</v>
      </c>
      <c r="F783" s="45">
        <v>81.47385022385022</v>
      </c>
      <c r="G783" s="106">
        <f t="shared" si="120"/>
        <v>59.75892200045254</v>
      </c>
      <c r="H783" s="87">
        <v>71.80000000000001</v>
      </c>
      <c r="I783" s="107">
        <f t="shared" si="121"/>
        <v>71.80000000000001</v>
      </c>
      <c r="J783" s="108">
        <f t="shared" si="122"/>
        <v>64.57535320027154</v>
      </c>
      <c r="K783" s="109">
        <v>46.29629629629629</v>
      </c>
      <c r="L783" s="56">
        <v>100</v>
      </c>
      <c r="M783" s="110">
        <f t="shared" si="123"/>
        <v>58.230452674897116</v>
      </c>
      <c r="N783" s="111">
        <v>85.71428571428571</v>
      </c>
      <c r="O783" s="52">
        <v>99.63</v>
      </c>
      <c r="P783" s="57">
        <v>87.69633507853402</v>
      </c>
      <c r="Q783" s="58" t="s">
        <v>1</v>
      </c>
      <c r="R783" s="106">
        <f t="shared" si="124"/>
        <v>90.95665680160806</v>
      </c>
      <c r="S783" s="109">
        <v>86.52777777777779</v>
      </c>
      <c r="T783" s="52">
        <v>63.93518518518518</v>
      </c>
      <c r="U783" s="52">
        <v>98.61110000000001</v>
      </c>
      <c r="V783" s="52">
        <v>0</v>
      </c>
      <c r="W783" s="52">
        <v>80</v>
      </c>
      <c r="X783" s="110">
        <f t="shared" si="129"/>
        <v>72.26851574074074</v>
      </c>
      <c r="Y783" s="112">
        <f t="shared" si="125"/>
        <v>73.19501817651458</v>
      </c>
      <c r="Z783" s="46">
        <v>46.43678160919541</v>
      </c>
      <c r="AA783" s="46">
        <v>58.333333333333336</v>
      </c>
      <c r="AB783" s="46">
        <v>100</v>
      </c>
      <c r="AC783" s="46">
        <v>36</v>
      </c>
      <c r="AD783" s="46">
        <v>41.57303370786517</v>
      </c>
      <c r="AE783" s="106">
        <f t="shared" si="126"/>
        <v>55.84163922252357</v>
      </c>
      <c r="AF783" s="69">
        <v>21.052631578947366</v>
      </c>
      <c r="AG783" s="69">
        <v>50</v>
      </c>
      <c r="AH783" s="69">
        <v>5.88235294117647</v>
      </c>
      <c r="AI783" s="69">
        <v>44.85981308411215</v>
      </c>
      <c r="AJ783" s="113">
        <v>30.448699401058995</v>
      </c>
      <c r="AK783" s="114">
        <v>45</v>
      </c>
      <c r="AL783" s="106">
        <f t="shared" si="127"/>
        <v>45</v>
      </c>
      <c r="AM783" s="115">
        <v>46.90186075896163</v>
      </c>
      <c r="AN783" s="116">
        <f t="shared" si="128"/>
        <v>63.58313795600009</v>
      </c>
    </row>
    <row r="784" spans="1:40" ht="15">
      <c r="A784" s="15">
        <v>54099</v>
      </c>
      <c r="B784" s="16" t="s">
        <v>23</v>
      </c>
      <c r="C784" s="16" t="s">
        <v>891</v>
      </c>
      <c r="D784" s="17">
        <v>6</v>
      </c>
      <c r="E784" s="105">
        <v>40.800867246189654</v>
      </c>
      <c r="F784" s="45">
        <v>82.03144078144078</v>
      </c>
      <c r="G784" s="106">
        <f t="shared" si="120"/>
        <v>54.544391757940026</v>
      </c>
      <c r="H784" s="87">
        <v>61.80000000000001</v>
      </c>
      <c r="I784" s="107">
        <f t="shared" si="121"/>
        <v>61.80000000000001</v>
      </c>
      <c r="J784" s="108">
        <f t="shared" si="122"/>
        <v>57.44663505476402</v>
      </c>
      <c r="K784" s="109">
        <v>97.79735682819384</v>
      </c>
      <c r="L784" s="56">
        <v>100</v>
      </c>
      <c r="M784" s="110">
        <f t="shared" si="123"/>
        <v>98.28683308859522</v>
      </c>
      <c r="N784" s="111">
        <v>100</v>
      </c>
      <c r="O784" s="52">
        <v>99.67</v>
      </c>
      <c r="P784" s="57">
        <v>94.30840502978161</v>
      </c>
      <c r="Q784" s="58" t="s">
        <v>1</v>
      </c>
      <c r="R784" s="106">
        <f t="shared" si="124"/>
        <v>97.93155617554599</v>
      </c>
      <c r="S784" s="109">
        <v>96.52777777777779</v>
      </c>
      <c r="T784" s="52">
        <v>79.03935185185186</v>
      </c>
      <c r="U784" s="52">
        <v>98.61110000000001</v>
      </c>
      <c r="V784" s="52">
        <v>81.3953488372093</v>
      </c>
      <c r="W784" s="52">
        <v>25</v>
      </c>
      <c r="X784" s="110">
        <f t="shared" si="129"/>
        <v>81.84397601205858</v>
      </c>
      <c r="Y784" s="112">
        <f t="shared" si="125"/>
        <v>92.91143021192774</v>
      </c>
      <c r="Z784" s="46">
        <v>57.701149425287355</v>
      </c>
      <c r="AA784" s="46">
        <v>100</v>
      </c>
      <c r="AB784" s="46">
        <v>0</v>
      </c>
      <c r="AC784" s="46">
        <v>45.6</v>
      </c>
      <c r="AD784" s="46">
        <v>15.384615384615385</v>
      </c>
      <c r="AE784" s="106">
        <f t="shared" si="126"/>
        <v>44.60990274093723</v>
      </c>
      <c r="AF784" s="69">
        <v>15.789473684210526</v>
      </c>
      <c r="AG784" s="69">
        <v>62.5</v>
      </c>
      <c r="AH784" s="69">
        <v>52.94117647058824</v>
      </c>
      <c r="AI784" s="69">
        <v>38.31775700934579</v>
      </c>
      <c r="AJ784" s="113">
        <v>42.38710179103614</v>
      </c>
      <c r="AK784" s="114">
        <v>45</v>
      </c>
      <c r="AL784" s="106">
        <f t="shared" si="127"/>
        <v>45</v>
      </c>
      <c r="AM784" s="115">
        <v>44.09517527277616</v>
      </c>
      <c r="AN784" s="116">
        <f t="shared" si="128"/>
        <v>71.17359469874953</v>
      </c>
    </row>
    <row r="785" spans="1:40" ht="15">
      <c r="A785" s="15">
        <v>54109</v>
      </c>
      <c r="B785" s="16" t="s">
        <v>23</v>
      </c>
      <c r="C785" s="16" t="s">
        <v>892</v>
      </c>
      <c r="D785" s="17">
        <v>6</v>
      </c>
      <c r="E785" s="105">
        <v>73.99067425457693</v>
      </c>
      <c r="F785" s="45">
        <v>95.78703703703704</v>
      </c>
      <c r="G785" s="106">
        <f t="shared" si="120"/>
        <v>81.25612851539697</v>
      </c>
      <c r="H785" s="87">
        <v>0</v>
      </c>
      <c r="I785" s="107">
        <f t="shared" si="121"/>
        <v>0</v>
      </c>
      <c r="J785" s="108">
        <f t="shared" si="122"/>
        <v>48.753677109238176</v>
      </c>
      <c r="K785" s="109">
        <v>55.2</v>
      </c>
      <c r="L785" s="56">
        <v>0</v>
      </c>
      <c r="M785" s="110">
        <f t="shared" si="123"/>
        <v>42.93333333333334</v>
      </c>
      <c r="N785" s="111">
        <v>98.51851851851853</v>
      </c>
      <c r="O785" s="52">
        <v>99.31</v>
      </c>
      <c r="P785" s="57">
        <v>98.61224489795917</v>
      </c>
      <c r="Q785" s="58" t="s">
        <v>1</v>
      </c>
      <c r="R785" s="106">
        <f t="shared" si="124"/>
        <v>98.75182931311414</v>
      </c>
      <c r="S785" s="109">
        <v>100</v>
      </c>
      <c r="T785" s="52">
        <v>76.93287037037038</v>
      </c>
      <c r="U785" s="52">
        <v>100</v>
      </c>
      <c r="V785" s="52">
        <v>0</v>
      </c>
      <c r="W785" s="52">
        <v>80</v>
      </c>
      <c r="X785" s="110">
        <f t="shared" si="129"/>
        <v>79.2332175925926</v>
      </c>
      <c r="Y785" s="112">
        <f t="shared" si="125"/>
        <v>72.41121500982617</v>
      </c>
      <c r="Z785" s="46">
        <v>48.39080459770114</v>
      </c>
      <c r="AA785" s="46">
        <v>68.05555555555556</v>
      </c>
      <c r="AB785" s="46">
        <v>60</v>
      </c>
      <c r="AC785" s="46">
        <v>63.2</v>
      </c>
      <c r="AD785" s="46">
        <v>6.666666666666667</v>
      </c>
      <c r="AE785" s="106">
        <f t="shared" si="126"/>
        <v>49.208117816091956</v>
      </c>
      <c r="AF785" s="69">
        <v>63.1578947368421</v>
      </c>
      <c r="AG785" s="69">
        <v>75</v>
      </c>
      <c r="AH785" s="69">
        <v>52.94117647058824</v>
      </c>
      <c r="AI785" s="69">
        <v>41.1214953271028</v>
      </c>
      <c r="AJ785" s="113">
        <v>58.05514163363328</v>
      </c>
      <c r="AK785" s="114">
        <v>60</v>
      </c>
      <c r="AL785" s="106">
        <f t="shared" si="127"/>
        <v>60</v>
      </c>
      <c r="AM785" s="115">
        <v>53.72570060421792</v>
      </c>
      <c r="AN785" s="116">
        <f t="shared" si="128"/>
        <v>62.07405310802609</v>
      </c>
    </row>
    <row r="786" spans="1:40" ht="15">
      <c r="A786" s="15">
        <v>54125</v>
      </c>
      <c r="B786" s="16" t="s">
        <v>23</v>
      </c>
      <c r="C786" s="16" t="s">
        <v>893</v>
      </c>
      <c r="D786" s="17">
        <v>6</v>
      </c>
      <c r="E786" s="105">
        <v>58.546320759107104</v>
      </c>
      <c r="F786" s="45">
        <v>78.83699633699635</v>
      </c>
      <c r="G786" s="106">
        <f t="shared" si="120"/>
        <v>65.30987928507018</v>
      </c>
      <c r="H786" s="87">
        <v>52.71</v>
      </c>
      <c r="I786" s="107">
        <f t="shared" si="121"/>
        <v>52.71</v>
      </c>
      <c r="J786" s="108">
        <f t="shared" si="122"/>
        <v>60.26992757104211</v>
      </c>
      <c r="K786" s="109">
        <v>91.05263157894737</v>
      </c>
      <c r="L786" s="56">
        <v>100</v>
      </c>
      <c r="M786" s="110">
        <f t="shared" si="123"/>
        <v>93.04093567251462</v>
      </c>
      <c r="N786" s="111">
        <v>78.30687830687832</v>
      </c>
      <c r="O786" s="52">
        <v>99.60000000000001</v>
      </c>
      <c r="P786" s="57">
        <v>80.58727569331158</v>
      </c>
      <c r="Q786" s="58" t="s">
        <v>1</v>
      </c>
      <c r="R786" s="106">
        <f t="shared" si="124"/>
        <v>86.11086505131327</v>
      </c>
      <c r="S786" s="109">
        <v>96.94444444444444</v>
      </c>
      <c r="T786" s="52">
        <v>73.1712962962963</v>
      </c>
      <c r="U786" s="52">
        <v>83.33333333333333</v>
      </c>
      <c r="V786" s="52">
        <v>0</v>
      </c>
      <c r="W786" s="52">
        <v>25</v>
      </c>
      <c r="X786" s="110">
        <f t="shared" si="129"/>
        <v>66.48726851851852</v>
      </c>
      <c r="Y786" s="112">
        <f t="shared" si="125"/>
        <v>82.32613958445143</v>
      </c>
      <c r="Z786" s="46">
        <v>51.17241379310345</v>
      </c>
      <c r="AA786" s="46">
        <v>53.47222222222223</v>
      </c>
      <c r="AB786" s="46">
        <v>100</v>
      </c>
      <c r="AC786" s="46">
        <v>88</v>
      </c>
      <c r="AD786" s="46">
        <v>6.666666666666667</v>
      </c>
      <c r="AE786" s="106">
        <f t="shared" si="126"/>
        <v>59.31914511494253</v>
      </c>
      <c r="AF786" s="69">
        <v>68.42105263157895</v>
      </c>
      <c r="AG786" s="69">
        <v>81.25</v>
      </c>
      <c r="AH786" s="69">
        <v>82.35294117647058</v>
      </c>
      <c r="AI786" s="69">
        <v>52.336448598130836</v>
      </c>
      <c r="AJ786" s="113">
        <v>71.09011060154509</v>
      </c>
      <c r="AK786" s="114">
        <v>51.66666666666667</v>
      </c>
      <c r="AL786" s="106">
        <f t="shared" si="127"/>
        <v>51.66666666666667</v>
      </c>
      <c r="AM786" s="115">
        <v>60.92757355504804</v>
      </c>
      <c r="AN786" s="116">
        <f t="shared" si="128"/>
        <v>71.49532737294854</v>
      </c>
    </row>
    <row r="787" spans="1:40" ht="15">
      <c r="A787" s="15">
        <v>54128</v>
      </c>
      <c r="B787" s="16" t="s">
        <v>23</v>
      </c>
      <c r="C787" s="16" t="s">
        <v>894</v>
      </c>
      <c r="D787" s="17">
        <v>6</v>
      </c>
      <c r="E787" s="105">
        <v>51.01919078763923</v>
      </c>
      <c r="F787" s="45">
        <v>77.7579365079365</v>
      </c>
      <c r="G787" s="106">
        <f t="shared" si="120"/>
        <v>59.932106027738314</v>
      </c>
      <c r="H787" s="87">
        <v>0</v>
      </c>
      <c r="I787" s="107">
        <f t="shared" si="121"/>
        <v>0</v>
      </c>
      <c r="J787" s="108">
        <f t="shared" si="122"/>
        <v>35.959263616642986</v>
      </c>
      <c r="K787" s="109">
        <v>0</v>
      </c>
      <c r="L787" s="56">
        <v>100</v>
      </c>
      <c r="M787" s="110">
        <f t="shared" si="123"/>
        <v>22.22222222222222</v>
      </c>
      <c r="N787" s="111">
        <v>91.58730158730158</v>
      </c>
      <c r="O787" s="52">
        <v>99.34</v>
      </c>
      <c r="P787" s="57">
        <v>95.6888888888889</v>
      </c>
      <c r="Q787" s="58" t="s">
        <v>1</v>
      </c>
      <c r="R787" s="106">
        <f t="shared" si="124"/>
        <v>95.47901845238096</v>
      </c>
      <c r="S787" s="109">
        <v>76.38888888888889</v>
      </c>
      <c r="T787" s="52">
        <v>53.538359788359784</v>
      </c>
      <c r="U787" s="52">
        <v>81.94443333333334</v>
      </c>
      <c r="V787" s="52">
        <v>0</v>
      </c>
      <c r="W787" s="52">
        <v>80</v>
      </c>
      <c r="X787" s="110">
        <f t="shared" si="129"/>
        <v>62.9679205026455</v>
      </c>
      <c r="Y787" s="112">
        <f t="shared" si="125"/>
        <v>58.70302046560847</v>
      </c>
      <c r="Z787" s="46">
        <v>15.655172413793105</v>
      </c>
      <c r="AA787" s="46">
        <v>11.111111111111112</v>
      </c>
      <c r="AB787" s="46">
        <v>60</v>
      </c>
      <c r="AC787" s="46">
        <v>83.2</v>
      </c>
      <c r="AD787" s="46">
        <v>5.555555555555555</v>
      </c>
      <c r="AE787" s="106">
        <f t="shared" si="126"/>
        <v>33.88879310344827</v>
      </c>
      <c r="AF787" s="69">
        <v>78.94736842105263</v>
      </c>
      <c r="AG787" s="69">
        <v>81.25</v>
      </c>
      <c r="AH787" s="69">
        <v>64.70588235294117</v>
      </c>
      <c r="AI787" s="69">
        <v>48.598130841121495</v>
      </c>
      <c r="AJ787" s="113">
        <v>68.37534540377882</v>
      </c>
      <c r="AK787" s="114">
        <v>71.66666666666667</v>
      </c>
      <c r="AL787" s="106">
        <f t="shared" si="127"/>
        <v>71.66666666666667</v>
      </c>
      <c r="AM787" s="115">
        <v>50.640781762846764</v>
      </c>
      <c r="AN787" s="116">
        <f t="shared" si="128"/>
        <v>51.73559748498686</v>
      </c>
    </row>
    <row r="788" spans="1:40" ht="15">
      <c r="A788" s="15">
        <v>54172</v>
      </c>
      <c r="B788" s="16" t="s">
        <v>23</v>
      </c>
      <c r="C788" s="16" t="s">
        <v>895</v>
      </c>
      <c r="D788" s="17">
        <v>6</v>
      </c>
      <c r="E788" s="105">
        <v>79.08859045792754</v>
      </c>
      <c r="F788" s="45">
        <v>83.46052096052097</v>
      </c>
      <c r="G788" s="106">
        <f t="shared" si="120"/>
        <v>80.54590062545867</v>
      </c>
      <c r="H788" s="87">
        <v>47.04</v>
      </c>
      <c r="I788" s="107">
        <f t="shared" si="121"/>
        <v>47.04</v>
      </c>
      <c r="J788" s="108">
        <f t="shared" si="122"/>
        <v>67.1435403752752</v>
      </c>
      <c r="K788" s="109">
        <v>78.64077669902912</v>
      </c>
      <c r="L788" s="56">
        <v>100</v>
      </c>
      <c r="M788" s="110">
        <f t="shared" si="123"/>
        <v>83.38727076591154</v>
      </c>
      <c r="N788" s="111">
        <v>96.66666666666667</v>
      </c>
      <c r="O788" s="52">
        <v>99.84</v>
      </c>
      <c r="P788" s="57">
        <v>91.02185469580625</v>
      </c>
      <c r="Q788" s="58" t="s">
        <v>1</v>
      </c>
      <c r="R788" s="106">
        <f t="shared" si="124"/>
        <v>95.7829386788738</v>
      </c>
      <c r="S788" s="109">
        <v>99.30555555555554</v>
      </c>
      <c r="T788" s="52">
        <v>69.24107142857143</v>
      </c>
      <c r="U788" s="52">
        <v>100</v>
      </c>
      <c r="V788" s="52">
        <v>0</v>
      </c>
      <c r="W788" s="52">
        <v>15</v>
      </c>
      <c r="X788" s="110">
        <f t="shared" si="129"/>
        <v>69.01165674603175</v>
      </c>
      <c r="Y788" s="112">
        <f t="shared" si="125"/>
        <v>82.75368801169793</v>
      </c>
      <c r="Z788" s="46">
        <v>20.75862068965517</v>
      </c>
      <c r="AA788" s="46">
        <v>27.777777777777782</v>
      </c>
      <c r="AB788" s="46">
        <v>0</v>
      </c>
      <c r="AC788" s="46">
        <v>47.199999999999996</v>
      </c>
      <c r="AD788" s="46">
        <v>5.555555555555555</v>
      </c>
      <c r="AE788" s="106">
        <f t="shared" si="126"/>
        <v>20.28965517241379</v>
      </c>
      <c r="AF788" s="69">
        <v>31.57894736842105</v>
      </c>
      <c r="AG788" s="69">
        <v>31.25</v>
      </c>
      <c r="AH788" s="69">
        <v>17.647058823529413</v>
      </c>
      <c r="AI788" s="69">
        <v>47.66355140186916</v>
      </c>
      <c r="AJ788" s="113">
        <v>32.03488939845491</v>
      </c>
      <c r="AK788" s="114">
        <v>21.666666666666668</v>
      </c>
      <c r="AL788" s="106">
        <f t="shared" si="127"/>
        <v>21.666666666666668</v>
      </c>
      <c r="AM788" s="115">
        <v>23.697119931541998</v>
      </c>
      <c r="AN788" s="116">
        <f t="shared" si="128"/>
        <v>61.91468806036661</v>
      </c>
    </row>
    <row r="789" spans="1:40" ht="15">
      <c r="A789" s="15">
        <v>54174</v>
      </c>
      <c r="B789" s="16" t="s">
        <v>23</v>
      </c>
      <c r="C789" s="16" t="s">
        <v>896</v>
      </c>
      <c r="D789" s="17">
        <v>6</v>
      </c>
      <c r="E789" s="105">
        <v>66.95815300851598</v>
      </c>
      <c r="F789" s="45">
        <v>74.67032967032966</v>
      </c>
      <c r="G789" s="106">
        <f t="shared" si="120"/>
        <v>69.52887856245387</v>
      </c>
      <c r="H789" s="87">
        <v>0</v>
      </c>
      <c r="I789" s="107">
        <f t="shared" si="121"/>
        <v>0</v>
      </c>
      <c r="J789" s="108">
        <f t="shared" si="122"/>
        <v>41.71732713747232</v>
      </c>
      <c r="K789" s="109">
        <v>99.56331877729258</v>
      </c>
      <c r="L789" s="56">
        <v>100</v>
      </c>
      <c r="M789" s="110">
        <f t="shared" si="123"/>
        <v>99.66035904900534</v>
      </c>
      <c r="N789" s="111">
        <v>81.42857142857144</v>
      </c>
      <c r="O789" s="52">
        <v>99.80000000000001</v>
      </c>
      <c r="P789" s="57">
        <v>85.40145985401459</v>
      </c>
      <c r="Q789" s="58" t="s">
        <v>1</v>
      </c>
      <c r="R789" s="106">
        <f t="shared" si="124"/>
        <v>88.82112917101148</v>
      </c>
      <c r="S789" s="109">
        <v>98.61111111111111</v>
      </c>
      <c r="T789" s="52">
        <v>84.97685185185185</v>
      </c>
      <c r="U789" s="52">
        <v>84.72221666666667</v>
      </c>
      <c r="V789" s="52">
        <v>0</v>
      </c>
      <c r="W789" s="52">
        <v>25</v>
      </c>
      <c r="X789" s="110">
        <f t="shared" si="129"/>
        <v>70.2025449074074</v>
      </c>
      <c r="Y789" s="112">
        <f t="shared" si="125"/>
        <v>86.76530496273597</v>
      </c>
      <c r="Z789" s="46">
        <v>85.74712643678161</v>
      </c>
      <c r="AA789" s="46">
        <v>33.333333333333336</v>
      </c>
      <c r="AB789" s="46">
        <v>40</v>
      </c>
      <c r="AC789" s="46">
        <v>42.4</v>
      </c>
      <c r="AD789" s="46">
        <v>5.555555555555555</v>
      </c>
      <c r="AE789" s="106">
        <f t="shared" si="126"/>
        <v>44.178448275862074</v>
      </c>
      <c r="AF789" s="69">
        <v>73.68421052631578</v>
      </c>
      <c r="AG789" s="69">
        <v>75</v>
      </c>
      <c r="AH789" s="69">
        <v>58.82352941176471</v>
      </c>
      <c r="AI789" s="69">
        <v>41.1214953271028</v>
      </c>
      <c r="AJ789" s="113">
        <v>62.15730881629582</v>
      </c>
      <c r="AK789" s="114">
        <v>50</v>
      </c>
      <c r="AL789" s="106">
        <f t="shared" si="127"/>
        <v>50</v>
      </c>
      <c r="AM789" s="115">
        <v>50.13712143147199</v>
      </c>
      <c r="AN789" s="116">
        <f t="shared" si="128"/>
        <v>66.76725433830404</v>
      </c>
    </row>
    <row r="790" spans="1:40" ht="15">
      <c r="A790" s="15">
        <v>54206</v>
      </c>
      <c r="B790" s="16" t="s">
        <v>23</v>
      </c>
      <c r="C790" s="16" t="s">
        <v>897</v>
      </c>
      <c r="D790" s="17">
        <v>6</v>
      </c>
      <c r="E790" s="105">
        <v>46.76960305272464</v>
      </c>
      <c r="F790" s="45">
        <v>85.96306471306472</v>
      </c>
      <c r="G790" s="106">
        <f t="shared" si="120"/>
        <v>59.834090272838</v>
      </c>
      <c r="H790" s="87">
        <v>62.58</v>
      </c>
      <c r="I790" s="107">
        <f t="shared" si="121"/>
        <v>62.58</v>
      </c>
      <c r="J790" s="108">
        <f t="shared" si="122"/>
        <v>60.9324541637028</v>
      </c>
      <c r="K790" s="109">
        <v>99.1769547325103</v>
      </c>
      <c r="L790" s="56">
        <v>100</v>
      </c>
      <c r="M790" s="110">
        <f t="shared" si="123"/>
        <v>99.35985368084135</v>
      </c>
      <c r="N790" s="111">
        <v>58.57142857142858</v>
      </c>
      <c r="O790" s="52">
        <v>99.10000000000001</v>
      </c>
      <c r="P790" s="57">
        <v>89.85478416550626</v>
      </c>
      <c r="Q790" s="58" t="s">
        <v>1</v>
      </c>
      <c r="R790" s="106">
        <f t="shared" si="124"/>
        <v>82.45716961799143</v>
      </c>
      <c r="S790" s="109">
        <v>95.83333333333334</v>
      </c>
      <c r="T790" s="52">
        <v>88.0246913580247</v>
      </c>
      <c r="U790" s="52">
        <v>100</v>
      </c>
      <c r="V790" s="52">
        <v>0</v>
      </c>
      <c r="W790" s="52">
        <v>15</v>
      </c>
      <c r="X790" s="110">
        <f t="shared" si="129"/>
        <v>72.8395061728395</v>
      </c>
      <c r="Y790" s="112">
        <f t="shared" si="125"/>
        <v>85.46448357816878</v>
      </c>
      <c r="Z790" s="46">
        <v>50.91954022988506</v>
      </c>
      <c r="AA790" s="46">
        <v>44.44444444444445</v>
      </c>
      <c r="AB790" s="46">
        <v>0</v>
      </c>
      <c r="AC790" s="46">
        <v>50.4</v>
      </c>
      <c r="AD790" s="46">
        <v>5.555555555555555</v>
      </c>
      <c r="AE790" s="106">
        <f t="shared" si="126"/>
        <v>31.554885057471267</v>
      </c>
      <c r="AF790" s="69">
        <v>36.84210526315789</v>
      </c>
      <c r="AG790" s="69">
        <v>62.5</v>
      </c>
      <c r="AH790" s="69">
        <v>47.05882352941176</v>
      </c>
      <c r="AI790" s="69">
        <v>37.38317757009346</v>
      </c>
      <c r="AJ790" s="113">
        <v>45.94602659066578</v>
      </c>
      <c r="AK790" s="114">
        <v>35</v>
      </c>
      <c r="AL790" s="106">
        <f t="shared" si="127"/>
        <v>35</v>
      </c>
      <c r="AM790" s="115">
        <v>36.08154578816222</v>
      </c>
      <c r="AN790" s="116">
        <f t="shared" si="128"/>
        <v>65.74319635827362</v>
      </c>
    </row>
    <row r="791" spans="1:40" ht="15">
      <c r="A791" s="15">
        <v>54223</v>
      </c>
      <c r="B791" s="16" t="s">
        <v>23</v>
      </c>
      <c r="C791" s="16" t="s">
        <v>898</v>
      </c>
      <c r="D791" s="17">
        <v>6</v>
      </c>
      <c r="E791" s="105">
        <v>84.36013774489273</v>
      </c>
      <c r="F791" s="45">
        <v>74.74969474969474</v>
      </c>
      <c r="G791" s="106">
        <f t="shared" si="120"/>
        <v>81.1566567464934</v>
      </c>
      <c r="H791" s="87">
        <v>0</v>
      </c>
      <c r="I791" s="107">
        <f t="shared" si="121"/>
        <v>0</v>
      </c>
      <c r="J791" s="108">
        <f t="shared" si="122"/>
        <v>48.693994047896034</v>
      </c>
      <c r="K791" s="109">
        <v>99.6875</v>
      </c>
      <c r="L791" s="56">
        <v>100</v>
      </c>
      <c r="M791" s="110">
        <f t="shared" si="123"/>
        <v>99.75694444444446</v>
      </c>
      <c r="N791" s="111">
        <v>73.33333333333333</v>
      </c>
      <c r="O791" s="52">
        <v>99.35000000000001</v>
      </c>
      <c r="P791" s="57">
        <v>83.04186539480656</v>
      </c>
      <c r="Q791" s="58" t="s">
        <v>1</v>
      </c>
      <c r="R791" s="106">
        <f t="shared" si="124"/>
        <v>85.18845682631161</v>
      </c>
      <c r="S791" s="109">
        <v>95.83333333333334</v>
      </c>
      <c r="T791" s="52">
        <v>87.77199074074073</v>
      </c>
      <c r="U791" s="52">
        <v>80.55555</v>
      </c>
      <c r="V791" s="52">
        <v>0</v>
      </c>
      <c r="W791" s="52">
        <v>0</v>
      </c>
      <c r="X791" s="110">
        <f t="shared" si="129"/>
        <v>66.04021851851851</v>
      </c>
      <c r="Y791" s="112">
        <f t="shared" si="125"/>
        <v>84.30567611034564</v>
      </c>
      <c r="Z791" s="46">
        <v>59.195402298850574</v>
      </c>
      <c r="AA791" s="46">
        <v>47.22222222222222</v>
      </c>
      <c r="AB791" s="46">
        <v>0</v>
      </c>
      <c r="AC791" s="46">
        <v>0</v>
      </c>
      <c r="AD791" s="46">
        <v>7.777777777777778</v>
      </c>
      <c r="AE791" s="106">
        <f t="shared" si="126"/>
        <v>25.11135057471264</v>
      </c>
      <c r="AF791" s="69">
        <v>0</v>
      </c>
      <c r="AG791" s="69">
        <v>6.25</v>
      </c>
      <c r="AH791" s="69">
        <v>5.88235294117647</v>
      </c>
      <c r="AI791" s="69">
        <v>0.9345794392523363</v>
      </c>
      <c r="AJ791" s="113">
        <v>3.266733095107202</v>
      </c>
      <c r="AK791" s="114">
        <v>33.33333333333333</v>
      </c>
      <c r="AL791" s="106">
        <f t="shared" si="127"/>
        <v>33.33333333333333</v>
      </c>
      <c r="AM791" s="115">
        <v>20.930515798541997</v>
      </c>
      <c r="AN791" s="116">
        <f t="shared" si="128"/>
        <v>58.17079160431463</v>
      </c>
    </row>
    <row r="792" spans="1:40" ht="15">
      <c r="A792" s="15">
        <v>54239</v>
      </c>
      <c r="B792" s="16" t="s">
        <v>23</v>
      </c>
      <c r="C792" s="16" t="s">
        <v>899</v>
      </c>
      <c r="D792" s="17">
        <v>6</v>
      </c>
      <c r="E792" s="105">
        <v>0</v>
      </c>
      <c r="F792" s="45">
        <v>95.30626780626781</v>
      </c>
      <c r="G792" s="106">
        <f t="shared" si="120"/>
        <v>31.768755935422604</v>
      </c>
      <c r="H792" s="87">
        <v>0</v>
      </c>
      <c r="I792" s="107">
        <f t="shared" si="121"/>
        <v>0</v>
      </c>
      <c r="J792" s="108">
        <f t="shared" si="122"/>
        <v>19.06125356125356</v>
      </c>
      <c r="K792" s="109">
        <v>95.59471365638767</v>
      </c>
      <c r="L792" s="56">
        <v>100</v>
      </c>
      <c r="M792" s="110">
        <f t="shared" si="123"/>
        <v>96.5736661771904</v>
      </c>
      <c r="N792" s="111">
        <v>97.85714285714285</v>
      </c>
      <c r="O792" s="52">
        <v>99.33999999999999</v>
      </c>
      <c r="P792" s="57">
        <v>95.99499374217773</v>
      </c>
      <c r="Q792" s="58" t="s">
        <v>1</v>
      </c>
      <c r="R792" s="106">
        <f t="shared" si="124"/>
        <v>97.66963050464867</v>
      </c>
      <c r="S792" s="109">
        <v>89.86111111111111</v>
      </c>
      <c r="T792" s="52">
        <v>69.65277777777777</v>
      </c>
      <c r="U792" s="52">
        <v>49.537016666666666</v>
      </c>
      <c r="V792" s="52">
        <v>0</v>
      </c>
      <c r="W792" s="52">
        <v>25</v>
      </c>
      <c r="X792" s="110">
        <f t="shared" si="129"/>
        <v>55.387726388888886</v>
      </c>
      <c r="Y792" s="112">
        <f t="shared" si="125"/>
        <v>83.74487402972056</v>
      </c>
      <c r="Z792" s="46">
        <v>57.931034482758626</v>
      </c>
      <c r="AA792" s="46">
        <v>47.22222222222223</v>
      </c>
      <c r="AB792" s="46">
        <v>0</v>
      </c>
      <c r="AC792" s="46">
        <v>0</v>
      </c>
      <c r="AD792" s="46">
        <v>8.88888888888889</v>
      </c>
      <c r="AE792" s="106">
        <f t="shared" si="126"/>
        <v>25.00359195402299</v>
      </c>
      <c r="AF792" s="69">
        <v>0</v>
      </c>
      <c r="AG792" s="69">
        <v>6.25</v>
      </c>
      <c r="AH792" s="69">
        <v>5.88235294117647</v>
      </c>
      <c r="AI792" s="69">
        <v>0.9345794392523363</v>
      </c>
      <c r="AJ792" s="113">
        <v>3.266733095107202</v>
      </c>
      <c r="AK792" s="114">
        <v>18.333333333333332</v>
      </c>
      <c r="AL792" s="106">
        <f t="shared" si="127"/>
        <v>18.333333333333332</v>
      </c>
      <c r="AM792" s="115">
        <v>17.87304453417418</v>
      </c>
      <c r="AN792" s="116">
        <f t="shared" si="128"/>
        <v>51.04660108736325</v>
      </c>
    </row>
    <row r="793" spans="1:40" ht="15">
      <c r="A793" s="15">
        <v>54245</v>
      </c>
      <c r="B793" s="16" t="s">
        <v>23</v>
      </c>
      <c r="C793" s="16" t="s">
        <v>900</v>
      </c>
      <c r="D793" s="17">
        <v>6</v>
      </c>
      <c r="E793" s="105">
        <v>77.44606647148122</v>
      </c>
      <c r="F793" s="45">
        <v>78.48239723239723</v>
      </c>
      <c r="G793" s="106">
        <f t="shared" si="120"/>
        <v>77.79151005845321</v>
      </c>
      <c r="H793" s="87">
        <v>56.650000000000006</v>
      </c>
      <c r="I793" s="107">
        <f t="shared" si="121"/>
        <v>56.650000000000006</v>
      </c>
      <c r="J793" s="108">
        <f t="shared" si="122"/>
        <v>69.33490603507192</v>
      </c>
      <c r="K793" s="109">
        <v>87.44769874476988</v>
      </c>
      <c r="L793" s="56">
        <v>100</v>
      </c>
      <c r="M793" s="110">
        <f t="shared" si="123"/>
        <v>90.2370990237099</v>
      </c>
      <c r="N793" s="111">
        <v>88.0952380952381</v>
      </c>
      <c r="O793" s="52">
        <v>99.17999999999999</v>
      </c>
      <c r="P793" s="57">
        <v>88.58868404322949</v>
      </c>
      <c r="Q793" s="58" t="s">
        <v>1</v>
      </c>
      <c r="R793" s="106">
        <f t="shared" si="124"/>
        <v>91.89716906237702</v>
      </c>
      <c r="S793" s="109">
        <v>100</v>
      </c>
      <c r="T793" s="52">
        <v>90.92261904761904</v>
      </c>
      <c r="U793" s="52">
        <v>100</v>
      </c>
      <c r="V793" s="52">
        <v>0</v>
      </c>
      <c r="W793" s="52">
        <v>80</v>
      </c>
      <c r="X793" s="110">
        <f t="shared" si="129"/>
        <v>82.73065476190476</v>
      </c>
      <c r="Y793" s="112">
        <f t="shared" si="125"/>
        <v>88.36625927230574</v>
      </c>
      <c r="Z793" s="46">
        <v>10.919540229885058</v>
      </c>
      <c r="AA793" s="46">
        <v>19.444444444444446</v>
      </c>
      <c r="AB793" s="46">
        <v>0</v>
      </c>
      <c r="AC793" s="46">
        <v>45.6</v>
      </c>
      <c r="AD793" s="46">
        <v>25.842696629213485</v>
      </c>
      <c r="AE793" s="106">
        <f t="shared" si="126"/>
        <v>19.771224008782127</v>
      </c>
      <c r="AF793" s="69">
        <v>57.89473684210527</v>
      </c>
      <c r="AG793" s="69">
        <v>75</v>
      </c>
      <c r="AH793" s="69">
        <v>58.82352941176471</v>
      </c>
      <c r="AI793" s="69">
        <v>58.87850467289719</v>
      </c>
      <c r="AJ793" s="113">
        <v>62.649192731691784</v>
      </c>
      <c r="AK793" s="114">
        <v>33.33333333333333</v>
      </c>
      <c r="AL793" s="106">
        <f t="shared" si="127"/>
        <v>33.33333333333333</v>
      </c>
      <c r="AM793" s="115">
        <v>33.917770866468274</v>
      </c>
      <c r="AN793" s="116">
        <f t="shared" si="128"/>
        <v>68.22544210310774</v>
      </c>
    </row>
    <row r="794" spans="1:40" ht="15">
      <c r="A794" s="15">
        <v>54250</v>
      </c>
      <c r="B794" s="16" t="s">
        <v>23</v>
      </c>
      <c r="C794" s="16" t="s">
        <v>901</v>
      </c>
      <c r="D794" s="17">
        <v>6</v>
      </c>
      <c r="E794" s="105">
        <v>56.571980881837746</v>
      </c>
      <c r="F794" s="45">
        <v>94.78988603988604</v>
      </c>
      <c r="G794" s="106">
        <f t="shared" si="120"/>
        <v>69.31128260118717</v>
      </c>
      <c r="H794" s="87">
        <v>65.24000000000001</v>
      </c>
      <c r="I794" s="107">
        <f t="shared" si="121"/>
        <v>65.24000000000001</v>
      </c>
      <c r="J794" s="108">
        <f t="shared" si="122"/>
        <v>67.6827695607123</v>
      </c>
      <c r="K794" s="109">
        <v>96.71052631578947</v>
      </c>
      <c r="L794" s="56">
        <v>100</v>
      </c>
      <c r="M794" s="110">
        <f t="shared" si="123"/>
        <v>97.44152046783626</v>
      </c>
      <c r="N794" s="111">
        <v>76.34920634920636</v>
      </c>
      <c r="O794" s="52">
        <v>98.88</v>
      </c>
      <c r="P794" s="57">
        <v>95.18285489579237</v>
      </c>
      <c r="Q794" s="58" t="s">
        <v>1</v>
      </c>
      <c r="R794" s="106">
        <f t="shared" si="124"/>
        <v>90.0810179022402</v>
      </c>
      <c r="S794" s="109">
        <v>78.88888888888889</v>
      </c>
      <c r="T794" s="52">
        <v>72.55208333333334</v>
      </c>
      <c r="U794" s="52">
        <v>87.5</v>
      </c>
      <c r="V794" s="52">
        <v>0</v>
      </c>
      <c r="W794" s="52">
        <v>45</v>
      </c>
      <c r="X794" s="110">
        <f t="shared" si="129"/>
        <v>65.36024305555556</v>
      </c>
      <c r="Y794" s="112">
        <f t="shared" si="125"/>
        <v>84.8201508749157</v>
      </c>
      <c r="Z794" s="46">
        <v>59.2183908045977</v>
      </c>
      <c r="AA794" s="46">
        <v>38.88888888888889</v>
      </c>
      <c r="AB794" s="46">
        <v>0</v>
      </c>
      <c r="AC794" s="46">
        <v>19.2</v>
      </c>
      <c r="AD794" s="46">
        <v>5.555555555555555</v>
      </c>
      <c r="AE794" s="106">
        <f t="shared" si="126"/>
        <v>26.73793103448276</v>
      </c>
      <c r="AF794" s="69">
        <v>52.63157894736842</v>
      </c>
      <c r="AG794" s="69">
        <v>50</v>
      </c>
      <c r="AH794" s="69">
        <v>41.17647058823529</v>
      </c>
      <c r="AI794" s="69">
        <v>17.75700934579439</v>
      </c>
      <c r="AJ794" s="113">
        <v>40.39126472034952</v>
      </c>
      <c r="AK794" s="114">
        <v>18.333333333333332</v>
      </c>
      <c r="AL794" s="106">
        <f t="shared" si="127"/>
        <v>18.333333333333332</v>
      </c>
      <c r="AM794" s="115">
        <v>28.69790047715068</v>
      </c>
      <c r="AN794" s="116">
        <f t="shared" si="128"/>
        <v>64.55599949274551</v>
      </c>
    </row>
    <row r="795" spans="1:40" ht="15">
      <c r="A795" s="15">
        <v>54261</v>
      </c>
      <c r="B795" s="16" t="s">
        <v>23</v>
      </c>
      <c r="C795" s="16" t="s">
        <v>902</v>
      </c>
      <c r="D795" s="17">
        <v>4</v>
      </c>
      <c r="E795" s="105">
        <v>64.39734665225197</v>
      </c>
      <c r="F795" s="45">
        <v>81.06277981277982</v>
      </c>
      <c r="G795" s="106">
        <f t="shared" si="120"/>
        <v>69.95249103909458</v>
      </c>
      <c r="H795" s="87">
        <v>68.638</v>
      </c>
      <c r="I795" s="107">
        <f t="shared" si="121"/>
        <v>68.638</v>
      </c>
      <c r="J795" s="108">
        <f t="shared" si="122"/>
        <v>69.42669462345675</v>
      </c>
      <c r="K795" s="109">
        <v>59.41422594142259</v>
      </c>
      <c r="L795" s="56">
        <v>100</v>
      </c>
      <c r="M795" s="110">
        <f t="shared" si="123"/>
        <v>68.43328684332869</v>
      </c>
      <c r="N795" s="111">
        <v>86.72268907563024</v>
      </c>
      <c r="O795" s="52">
        <v>99.33</v>
      </c>
      <c r="P795" s="57">
        <v>93.49397590361446</v>
      </c>
      <c r="Q795" s="58">
        <v>100</v>
      </c>
      <c r="R795" s="106">
        <f t="shared" si="124"/>
        <v>94.88666624481118</v>
      </c>
      <c r="S795" s="109">
        <v>95.83333333333334</v>
      </c>
      <c r="T795" s="52">
        <v>85.88391354016353</v>
      </c>
      <c r="U795" s="52">
        <v>98.14813333333332</v>
      </c>
      <c r="V795" s="52">
        <v>83.18307905686547</v>
      </c>
      <c r="W795" s="52">
        <v>80</v>
      </c>
      <c r="X795" s="110">
        <f t="shared" si="129"/>
        <v>90.36422993381574</v>
      </c>
      <c r="Y795" s="112">
        <f t="shared" si="125"/>
        <v>83.91627004075895</v>
      </c>
      <c r="Z795" s="46">
        <v>40.3448275862069</v>
      </c>
      <c r="AA795" s="46">
        <v>33.333333333333336</v>
      </c>
      <c r="AB795" s="46">
        <v>100</v>
      </c>
      <c r="AC795" s="46">
        <v>80</v>
      </c>
      <c r="AD795" s="46">
        <v>16.842105263157894</v>
      </c>
      <c r="AE795" s="106">
        <f t="shared" si="126"/>
        <v>53.244101633393825</v>
      </c>
      <c r="AF795" s="69">
        <v>63.1578947368421</v>
      </c>
      <c r="AG795" s="69">
        <v>81.25</v>
      </c>
      <c r="AH795" s="69">
        <v>47.05882352941176</v>
      </c>
      <c r="AI795" s="69">
        <v>41.1214953271028</v>
      </c>
      <c r="AJ795" s="113">
        <v>58.14705339833917</v>
      </c>
      <c r="AK795" s="114">
        <v>51.66666666666667</v>
      </c>
      <c r="AL795" s="106">
        <f t="shared" si="127"/>
        <v>51.66666666666667</v>
      </c>
      <c r="AM795" s="115">
        <v>54.23606844403382</v>
      </c>
      <c r="AN795" s="116">
        <f t="shared" si="128"/>
        <v>72.11429447828097</v>
      </c>
    </row>
    <row r="796" spans="1:40" ht="15">
      <c r="A796" s="15">
        <v>54313</v>
      </c>
      <c r="B796" s="16" t="s">
        <v>23</v>
      </c>
      <c r="C796" s="16" t="s">
        <v>903</v>
      </c>
      <c r="D796" s="17">
        <v>6</v>
      </c>
      <c r="E796" s="105">
        <v>49.693273929782166</v>
      </c>
      <c r="F796" s="45">
        <v>78.42032967032966</v>
      </c>
      <c r="G796" s="106">
        <f t="shared" si="120"/>
        <v>59.26895917663133</v>
      </c>
      <c r="H796" s="87">
        <v>23.794</v>
      </c>
      <c r="I796" s="107">
        <f t="shared" si="121"/>
        <v>23.794</v>
      </c>
      <c r="J796" s="108">
        <f t="shared" si="122"/>
        <v>45.078975505978796</v>
      </c>
      <c r="K796" s="109">
        <v>97.36842105263158</v>
      </c>
      <c r="L796" s="56">
        <v>100</v>
      </c>
      <c r="M796" s="110">
        <f t="shared" si="123"/>
        <v>97.953216374269</v>
      </c>
      <c r="N796" s="111">
        <v>40</v>
      </c>
      <c r="O796" s="52">
        <v>98.86000000000001</v>
      </c>
      <c r="P796" s="57">
        <v>86.08776844070962</v>
      </c>
      <c r="Q796" s="58" t="s">
        <v>1</v>
      </c>
      <c r="R796" s="106">
        <f t="shared" si="124"/>
        <v>74.9357253618114</v>
      </c>
      <c r="S796" s="109">
        <v>98.33333333333334</v>
      </c>
      <c r="T796" s="52">
        <v>72.71701388888889</v>
      </c>
      <c r="U796" s="52">
        <v>100</v>
      </c>
      <c r="V796" s="52">
        <v>0</v>
      </c>
      <c r="W796" s="52">
        <v>80</v>
      </c>
      <c r="X796" s="110">
        <f t="shared" si="129"/>
        <v>77.76258680555556</v>
      </c>
      <c r="Y796" s="112">
        <f t="shared" si="125"/>
        <v>84.12661778829427</v>
      </c>
      <c r="Z796" s="46">
        <v>99.6551724137931</v>
      </c>
      <c r="AA796" s="46">
        <v>33.333333333333336</v>
      </c>
      <c r="AB796" s="46">
        <v>100</v>
      </c>
      <c r="AC796" s="46">
        <v>50.4</v>
      </c>
      <c r="AD796" s="46">
        <v>5.555555555555555</v>
      </c>
      <c r="AE796" s="106">
        <f t="shared" si="126"/>
        <v>60.40545977011494</v>
      </c>
      <c r="AF796" s="69">
        <v>63.1578947368421</v>
      </c>
      <c r="AG796" s="69">
        <v>81.25</v>
      </c>
      <c r="AH796" s="69">
        <v>64.70588235294117</v>
      </c>
      <c r="AI796" s="69">
        <v>41.1214953271028</v>
      </c>
      <c r="AJ796" s="113">
        <v>62.55881810422152</v>
      </c>
      <c r="AK796" s="114">
        <v>46.666666666666664</v>
      </c>
      <c r="AL796" s="106">
        <f t="shared" si="127"/>
        <v>46.666666666666664</v>
      </c>
      <c r="AM796" s="115">
        <v>58.23193003852038</v>
      </c>
      <c r="AN796" s="116">
        <f t="shared" si="128"/>
        <v>68.54868300689901</v>
      </c>
    </row>
    <row r="797" spans="1:40" ht="15">
      <c r="A797" s="15">
        <v>54344</v>
      </c>
      <c r="B797" s="16" t="s">
        <v>23</v>
      </c>
      <c r="C797" s="16" t="s">
        <v>904</v>
      </c>
      <c r="D797" s="17">
        <v>6</v>
      </c>
      <c r="E797" s="105">
        <v>66.737870870811</v>
      </c>
      <c r="F797" s="45">
        <v>90.07682132682133</v>
      </c>
      <c r="G797" s="106">
        <f t="shared" si="120"/>
        <v>74.51752102281444</v>
      </c>
      <c r="H797" s="87">
        <v>68.938</v>
      </c>
      <c r="I797" s="107">
        <f t="shared" si="121"/>
        <v>68.938</v>
      </c>
      <c r="J797" s="108">
        <f t="shared" si="122"/>
        <v>72.28571261368866</v>
      </c>
      <c r="K797" s="109">
        <v>63.52201257861636</v>
      </c>
      <c r="L797" s="56">
        <v>100</v>
      </c>
      <c r="M797" s="110">
        <f t="shared" si="123"/>
        <v>71.6282320055905</v>
      </c>
      <c r="N797" s="111">
        <v>80.31746031746032</v>
      </c>
      <c r="O797" s="52">
        <v>99.07000000000001</v>
      </c>
      <c r="P797" s="57">
        <v>99.30615784908933</v>
      </c>
      <c r="Q797" s="58" t="s">
        <v>1</v>
      </c>
      <c r="R797" s="106">
        <f t="shared" si="124"/>
        <v>92.83981155173186</v>
      </c>
      <c r="S797" s="109">
        <v>94.44444444444446</v>
      </c>
      <c r="T797" s="52">
        <v>71.20833333333333</v>
      </c>
      <c r="U797" s="52">
        <v>97.22221666666667</v>
      </c>
      <c r="V797" s="52">
        <v>0</v>
      </c>
      <c r="W797" s="52">
        <v>45</v>
      </c>
      <c r="X797" s="110">
        <f t="shared" si="129"/>
        <v>71.34374861111111</v>
      </c>
      <c r="Y797" s="112">
        <f t="shared" si="125"/>
        <v>78.32490277412234</v>
      </c>
      <c r="Z797" s="46">
        <v>91.21839080459772</v>
      </c>
      <c r="AA797" s="46">
        <v>74.30555555555556</v>
      </c>
      <c r="AB797" s="46">
        <v>100</v>
      </c>
      <c r="AC797" s="46">
        <v>52</v>
      </c>
      <c r="AD797" s="46">
        <v>5.555555555555555</v>
      </c>
      <c r="AE797" s="106">
        <f t="shared" si="126"/>
        <v>66.27855603448278</v>
      </c>
      <c r="AF797" s="69">
        <v>84.21052631578947</v>
      </c>
      <c r="AG797" s="69">
        <v>68.75</v>
      </c>
      <c r="AH797" s="69">
        <v>52.94117647058824</v>
      </c>
      <c r="AI797" s="69">
        <v>0.9345794392523363</v>
      </c>
      <c r="AJ797" s="113">
        <v>51.70907055640751</v>
      </c>
      <c r="AK797" s="114">
        <v>38.333333333333336</v>
      </c>
      <c r="AL797" s="106">
        <f t="shared" si="127"/>
        <v>38.333333333333336</v>
      </c>
      <c r="AM797" s="115">
        <v>56.80431536676615</v>
      </c>
      <c r="AN797" s="116">
        <f t="shared" si="128"/>
        <v>70.66088851982875</v>
      </c>
    </row>
    <row r="798" spans="1:40" ht="15">
      <c r="A798" s="15">
        <v>54347</v>
      </c>
      <c r="B798" s="16" t="s">
        <v>23</v>
      </c>
      <c r="C798" s="16" t="s">
        <v>905</v>
      </c>
      <c r="D798" s="17">
        <v>6</v>
      </c>
      <c r="E798" s="105">
        <v>74.3649158273041</v>
      </c>
      <c r="F798" s="45">
        <v>74.67032967032966</v>
      </c>
      <c r="G798" s="106">
        <f t="shared" si="120"/>
        <v>74.46672044164595</v>
      </c>
      <c r="H798" s="87">
        <v>43.86200000000001</v>
      </c>
      <c r="I798" s="107">
        <f t="shared" si="121"/>
        <v>43.86200000000001</v>
      </c>
      <c r="J798" s="108">
        <f t="shared" si="122"/>
        <v>62.22483226498757</v>
      </c>
      <c r="K798" s="109">
        <v>16.36363636363637</v>
      </c>
      <c r="L798" s="56">
        <v>100</v>
      </c>
      <c r="M798" s="110">
        <f t="shared" si="123"/>
        <v>34.949494949494955</v>
      </c>
      <c r="N798" s="111">
        <v>91.95767195767196</v>
      </c>
      <c r="O798" s="52">
        <v>99.82000000000001</v>
      </c>
      <c r="P798" s="57">
        <v>87.87185354691076</v>
      </c>
      <c r="Q798" s="58">
        <v>100</v>
      </c>
      <c r="R798" s="106">
        <f t="shared" si="124"/>
        <v>94.91238137614567</v>
      </c>
      <c r="S798" s="109">
        <v>98.61111111111111</v>
      </c>
      <c r="T798" s="52">
        <v>67.39583333333334</v>
      </c>
      <c r="U798" s="52">
        <v>100</v>
      </c>
      <c r="V798" s="52">
        <v>0</v>
      </c>
      <c r="W798" s="52">
        <v>80</v>
      </c>
      <c r="X798" s="110">
        <f t="shared" si="129"/>
        <v>76.50173611111111</v>
      </c>
      <c r="Y798" s="112">
        <f t="shared" si="125"/>
        <v>67.43433577774036</v>
      </c>
      <c r="Z798" s="46">
        <v>97.81609195402298</v>
      </c>
      <c r="AA798" s="46">
        <v>22.222222222222225</v>
      </c>
      <c r="AB798" s="46">
        <v>100</v>
      </c>
      <c r="AC798" s="46">
        <v>52.800000000000004</v>
      </c>
      <c r="AD798" s="46">
        <v>10</v>
      </c>
      <c r="AE798" s="106">
        <f t="shared" si="126"/>
        <v>59.14568965517241</v>
      </c>
      <c r="AF798" s="69">
        <v>26.31578947368421</v>
      </c>
      <c r="AG798" s="69">
        <v>25</v>
      </c>
      <c r="AH798" s="69">
        <v>47.05882352941176</v>
      </c>
      <c r="AI798" s="69">
        <v>38.31775700934579</v>
      </c>
      <c r="AJ798" s="113">
        <v>34.17309250311044</v>
      </c>
      <c r="AK798" s="114">
        <v>41.66666666666667</v>
      </c>
      <c r="AL798" s="106">
        <f t="shared" si="127"/>
        <v>41.66666666666667</v>
      </c>
      <c r="AM798" s="115">
        <v>48.990525816921405</v>
      </c>
      <c r="AN798" s="116">
        <f t="shared" si="128"/>
        <v>60.85929208694411</v>
      </c>
    </row>
    <row r="799" spans="1:40" ht="15">
      <c r="A799" s="15">
        <v>54377</v>
      </c>
      <c r="B799" s="16" t="s">
        <v>23</v>
      </c>
      <c r="C799" s="16" t="s">
        <v>906</v>
      </c>
      <c r="D799" s="17">
        <v>6</v>
      </c>
      <c r="E799" s="105">
        <v>49.173652657995014</v>
      </c>
      <c r="F799" s="45">
        <v>83.44474969474967</v>
      </c>
      <c r="G799" s="106">
        <f t="shared" si="120"/>
        <v>60.59735167024657</v>
      </c>
      <c r="H799" s="87">
        <v>0</v>
      </c>
      <c r="I799" s="107">
        <f t="shared" si="121"/>
        <v>0</v>
      </c>
      <c r="J799" s="108">
        <f t="shared" si="122"/>
        <v>36.35841100214794</v>
      </c>
      <c r="K799" s="109">
        <v>91.30434782608697</v>
      </c>
      <c r="L799" s="56">
        <v>100</v>
      </c>
      <c r="M799" s="110">
        <f t="shared" si="123"/>
        <v>93.23671497584542</v>
      </c>
      <c r="N799" s="111">
        <v>78.94179894179895</v>
      </c>
      <c r="O799" s="52">
        <v>99.83000000000001</v>
      </c>
      <c r="P799" s="57">
        <v>86.96035242290749</v>
      </c>
      <c r="Q799" s="58" t="s">
        <v>1</v>
      </c>
      <c r="R799" s="106">
        <f t="shared" si="124"/>
        <v>88.52202292336784</v>
      </c>
      <c r="S799" s="109">
        <v>90.69444444444444</v>
      </c>
      <c r="T799" s="52">
        <v>70.57291666666669</v>
      </c>
      <c r="U799" s="52">
        <v>100</v>
      </c>
      <c r="V799" s="52">
        <v>0</v>
      </c>
      <c r="W799" s="52">
        <v>25</v>
      </c>
      <c r="X799" s="110">
        <f t="shared" si="129"/>
        <v>68.44184027777779</v>
      </c>
      <c r="Y799" s="112">
        <f t="shared" si="125"/>
        <v>83.79365361567095</v>
      </c>
      <c r="Z799" s="46">
        <v>47.333333333333336</v>
      </c>
      <c r="AA799" s="46">
        <v>11.111111111111112</v>
      </c>
      <c r="AB799" s="46">
        <v>0</v>
      </c>
      <c r="AC799" s="46">
        <v>68.8</v>
      </c>
      <c r="AD799" s="46">
        <v>5.555555555555555</v>
      </c>
      <c r="AE799" s="106">
        <f t="shared" si="126"/>
        <v>27.858333333333334</v>
      </c>
      <c r="AF799" s="69">
        <v>47.368421052631575</v>
      </c>
      <c r="AG799" s="69">
        <v>62.5</v>
      </c>
      <c r="AH799" s="69">
        <v>58.82352941176471</v>
      </c>
      <c r="AI799" s="69">
        <v>43.925233644859816</v>
      </c>
      <c r="AJ799" s="113">
        <v>53.154296027314025</v>
      </c>
      <c r="AK799" s="114">
        <v>56.666666666666664</v>
      </c>
      <c r="AL799" s="106">
        <f t="shared" si="127"/>
        <v>56.666666666666664</v>
      </c>
      <c r="AM799" s="115">
        <v>40.365590051728184</v>
      </c>
      <c r="AN799" s="116">
        <f t="shared" si="128"/>
        <v>61.27818602378352</v>
      </c>
    </row>
    <row r="800" spans="1:40" ht="15">
      <c r="A800" s="15">
        <v>54385</v>
      </c>
      <c r="B800" s="16" t="s">
        <v>23</v>
      </c>
      <c r="C800" s="16" t="s">
        <v>907</v>
      </c>
      <c r="D800" s="17">
        <v>6</v>
      </c>
      <c r="E800" s="105">
        <v>44.14188654660525</v>
      </c>
      <c r="F800" s="45">
        <v>70.5519943019943</v>
      </c>
      <c r="G800" s="106">
        <f t="shared" si="120"/>
        <v>52.9452557984016</v>
      </c>
      <c r="H800" s="87">
        <v>0</v>
      </c>
      <c r="I800" s="107">
        <f t="shared" si="121"/>
        <v>0</v>
      </c>
      <c r="J800" s="108">
        <f t="shared" si="122"/>
        <v>31.767153479040957</v>
      </c>
      <c r="K800" s="109">
        <v>68.75</v>
      </c>
      <c r="L800" s="56">
        <v>100</v>
      </c>
      <c r="M800" s="110">
        <f t="shared" si="123"/>
        <v>75.69444444444444</v>
      </c>
      <c r="N800" s="111">
        <v>92.06349206349206</v>
      </c>
      <c r="O800" s="52">
        <v>98.43</v>
      </c>
      <c r="P800" s="57">
        <v>89.58607095926413</v>
      </c>
      <c r="Q800" s="58" t="s">
        <v>1</v>
      </c>
      <c r="R800" s="106">
        <f t="shared" si="124"/>
        <v>93.30150443195566</v>
      </c>
      <c r="S800" s="109">
        <v>100</v>
      </c>
      <c r="T800" s="52">
        <v>91.453373015873</v>
      </c>
      <c r="U800" s="52">
        <v>98.61110000000001</v>
      </c>
      <c r="V800" s="52">
        <v>0</v>
      </c>
      <c r="W800" s="52">
        <v>15</v>
      </c>
      <c r="X800" s="110">
        <f t="shared" si="129"/>
        <v>74.39111825396826</v>
      </c>
      <c r="Y800" s="112">
        <f t="shared" si="125"/>
        <v>80.91163925949566</v>
      </c>
      <c r="Z800" s="46">
        <v>53.44827586206896</v>
      </c>
      <c r="AA800" s="46">
        <v>25</v>
      </c>
      <c r="AB800" s="46">
        <v>0</v>
      </c>
      <c r="AC800" s="46">
        <v>48.8</v>
      </c>
      <c r="AD800" s="46">
        <v>11.11111111111111</v>
      </c>
      <c r="AE800" s="106">
        <f t="shared" si="126"/>
        <v>29.28290229885057</v>
      </c>
      <c r="AF800" s="69">
        <v>36.84210526315789</v>
      </c>
      <c r="AG800" s="69">
        <v>43.75</v>
      </c>
      <c r="AH800" s="69">
        <v>41.17647058823529</v>
      </c>
      <c r="AI800" s="69">
        <v>47.66355140186916</v>
      </c>
      <c r="AJ800" s="113">
        <v>42.358031813315584</v>
      </c>
      <c r="AK800" s="114">
        <v>46.666666666666664</v>
      </c>
      <c r="AL800" s="106">
        <f t="shared" si="127"/>
        <v>46.666666666666664</v>
      </c>
      <c r="AM800" s="115">
        <v>36.24635637627113</v>
      </c>
      <c r="AN800" s="116">
        <f t="shared" si="128"/>
        <v>57.68315723843736</v>
      </c>
    </row>
    <row r="801" spans="1:40" ht="15">
      <c r="A801" s="15">
        <v>54398</v>
      </c>
      <c r="B801" s="16" t="s">
        <v>23</v>
      </c>
      <c r="C801" s="16" t="s">
        <v>908</v>
      </c>
      <c r="D801" s="17">
        <v>6</v>
      </c>
      <c r="E801" s="105">
        <v>48.61859389853945</v>
      </c>
      <c r="F801" s="45">
        <v>97.77777777777779</v>
      </c>
      <c r="G801" s="106">
        <f t="shared" si="120"/>
        <v>65.00498852495222</v>
      </c>
      <c r="H801" s="87">
        <v>56.252</v>
      </c>
      <c r="I801" s="107">
        <f t="shared" si="121"/>
        <v>56.252</v>
      </c>
      <c r="J801" s="108">
        <f t="shared" si="122"/>
        <v>61.50379311497133</v>
      </c>
      <c r="K801" s="109">
        <v>97.74011299435028</v>
      </c>
      <c r="L801" s="56">
        <v>100</v>
      </c>
      <c r="M801" s="110">
        <f t="shared" si="123"/>
        <v>98.2423101067169</v>
      </c>
      <c r="N801" s="111">
        <v>86.984126984127</v>
      </c>
      <c r="O801" s="52">
        <v>99.77</v>
      </c>
      <c r="P801" s="57">
        <v>94.50247388675096</v>
      </c>
      <c r="Q801" s="58">
        <v>100</v>
      </c>
      <c r="R801" s="106">
        <f t="shared" si="124"/>
        <v>95.31415021771949</v>
      </c>
      <c r="S801" s="109">
        <v>100</v>
      </c>
      <c r="T801" s="52">
        <v>80.47453703703704</v>
      </c>
      <c r="U801" s="52">
        <v>98.14813333333332</v>
      </c>
      <c r="V801" s="52">
        <v>0</v>
      </c>
      <c r="W801" s="52">
        <v>45</v>
      </c>
      <c r="X801" s="110">
        <f t="shared" si="129"/>
        <v>75.2806675925926</v>
      </c>
      <c r="Y801" s="112">
        <f t="shared" si="125"/>
        <v>89.95757333771795</v>
      </c>
      <c r="Z801" s="46">
        <v>66.66666666666667</v>
      </c>
      <c r="AA801" s="46">
        <v>22.222222222222225</v>
      </c>
      <c r="AB801" s="46">
        <v>0</v>
      </c>
      <c r="AC801" s="46">
        <v>12</v>
      </c>
      <c r="AD801" s="46">
        <v>42.69662921348314</v>
      </c>
      <c r="AE801" s="106">
        <f t="shared" si="126"/>
        <v>31.088951310861425</v>
      </c>
      <c r="AF801" s="69">
        <v>21.052631578947366</v>
      </c>
      <c r="AG801" s="69">
        <v>81.25</v>
      </c>
      <c r="AH801" s="69">
        <v>35.294117647058826</v>
      </c>
      <c r="AI801" s="69">
        <v>25.233644859813083</v>
      </c>
      <c r="AJ801" s="113">
        <v>40.70759852145481</v>
      </c>
      <c r="AK801" s="114">
        <v>16.666666666666664</v>
      </c>
      <c r="AL801" s="106">
        <f t="shared" si="127"/>
        <v>16.666666666666664</v>
      </c>
      <c r="AM801" s="115">
        <v>30.769466971514042</v>
      </c>
      <c r="AN801" s="116">
        <f t="shared" si="128"/>
        <v>66.51038538330745</v>
      </c>
    </row>
    <row r="802" spans="1:40" ht="15">
      <c r="A802" s="15">
        <v>54405</v>
      </c>
      <c r="B802" s="16" t="s">
        <v>23</v>
      </c>
      <c r="C802" s="16" t="s">
        <v>909</v>
      </c>
      <c r="D802" s="17">
        <v>4</v>
      </c>
      <c r="E802" s="105">
        <v>75.86214447584854</v>
      </c>
      <c r="F802" s="45">
        <v>92.6683964183964</v>
      </c>
      <c r="G802" s="106">
        <f t="shared" si="120"/>
        <v>81.46422845669781</v>
      </c>
      <c r="H802" s="87">
        <v>0</v>
      </c>
      <c r="I802" s="107">
        <f t="shared" si="121"/>
        <v>0</v>
      </c>
      <c r="J802" s="108">
        <f t="shared" si="122"/>
        <v>48.87853707401869</v>
      </c>
      <c r="K802" s="109">
        <v>66.51270207852194</v>
      </c>
      <c r="L802" s="56">
        <v>100</v>
      </c>
      <c r="M802" s="110">
        <f t="shared" si="123"/>
        <v>73.9543238388504</v>
      </c>
      <c r="N802" s="111">
        <v>70</v>
      </c>
      <c r="O802" s="52">
        <v>99.07</v>
      </c>
      <c r="P802" s="57">
        <v>95.02936420120861</v>
      </c>
      <c r="Q802" s="58">
        <v>100</v>
      </c>
      <c r="R802" s="106">
        <f t="shared" si="124"/>
        <v>91.02484105030214</v>
      </c>
      <c r="S802" s="109">
        <v>97.63888888888889</v>
      </c>
      <c r="T802" s="52">
        <v>87.1875</v>
      </c>
      <c r="U802" s="52">
        <v>100</v>
      </c>
      <c r="V802" s="52">
        <v>0</v>
      </c>
      <c r="W802" s="52">
        <v>100</v>
      </c>
      <c r="X802" s="110">
        <f t="shared" si="129"/>
        <v>83.70659722222223</v>
      </c>
      <c r="Y802" s="112">
        <f t="shared" si="125"/>
        <v>82.53761682919394</v>
      </c>
      <c r="Z802" s="46">
        <v>61.28735632183908</v>
      </c>
      <c r="AA802" s="46">
        <v>50.00000000000001</v>
      </c>
      <c r="AB802" s="46">
        <v>20</v>
      </c>
      <c r="AC802" s="46">
        <v>73.6</v>
      </c>
      <c r="AD802" s="46">
        <v>24.46808510638298</v>
      </c>
      <c r="AE802" s="106">
        <f t="shared" si="126"/>
        <v>46.834605037906584</v>
      </c>
      <c r="AF802" s="69">
        <v>73.68421052631578</v>
      </c>
      <c r="AG802" s="69">
        <v>75</v>
      </c>
      <c r="AH802" s="69">
        <v>52.94117647058824</v>
      </c>
      <c r="AI802" s="69">
        <v>47.66355140186916</v>
      </c>
      <c r="AJ802" s="113">
        <v>62.32223459969329</v>
      </c>
      <c r="AK802" s="114">
        <v>48.333333333333336</v>
      </c>
      <c r="AL802" s="106">
        <f t="shared" si="127"/>
        <v>48.333333333333336</v>
      </c>
      <c r="AM802" s="115">
        <v>51.26438524680172</v>
      </c>
      <c r="AN802" s="116">
        <f t="shared" si="128"/>
        <v>66.42383140344123</v>
      </c>
    </row>
    <row r="803" spans="1:40" ht="15">
      <c r="A803" s="15">
        <v>54418</v>
      </c>
      <c r="B803" s="16" t="s">
        <v>23</v>
      </c>
      <c r="C803" s="16" t="s">
        <v>910</v>
      </c>
      <c r="D803" s="17">
        <v>6</v>
      </c>
      <c r="E803" s="105">
        <v>85.572342534932</v>
      </c>
      <c r="F803" s="45">
        <v>77.95838420838422</v>
      </c>
      <c r="G803" s="106">
        <f t="shared" si="120"/>
        <v>83.03435642608274</v>
      </c>
      <c r="H803" s="87">
        <v>64.348</v>
      </c>
      <c r="I803" s="107">
        <f t="shared" si="121"/>
        <v>64.348</v>
      </c>
      <c r="J803" s="108">
        <f t="shared" si="122"/>
        <v>75.55981385564964</v>
      </c>
      <c r="K803" s="109">
        <v>74.88151658767772</v>
      </c>
      <c r="L803" s="56">
        <v>0</v>
      </c>
      <c r="M803" s="110">
        <f t="shared" si="123"/>
        <v>58.241179568193786</v>
      </c>
      <c r="N803" s="111">
        <v>81.26984126984128</v>
      </c>
      <c r="O803" s="52">
        <v>99.8</v>
      </c>
      <c r="P803" s="57">
        <v>81.08747044917257</v>
      </c>
      <c r="Q803" s="58" t="s">
        <v>1</v>
      </c>
      <c r="R803" s="106">
        <f t="shared" si="124"/>
        <v>87.33115446639648</v>
      </c>
      <c r="S803" s="109">
        <v>100</v>
      </c>
      <c r="T803" s="52">
        <v>64.42708333333333</v>
      </c>
      <c r="U803" s="52">
        <v>0</v>
      </c>
      <c r="V803" s="52">
        <v>0</v>
      </c>
      <c r="W803" s="52">
        <v>25</v>
      </c>
      <c r="X803" s="110">
        <f t="shared" si="129"/>
        <v>44.23177083333333</v>
      </c>
      <c r="Y803" s="112">
        <f t="shared" si="125"/>
        <v>63.0669607404633</v>
      </c>
      <c r="Z803" s="46">
        <v>48.11494252873563</v>
      </c>
      <c r="AA803" s="46">
        <v>88.8888888888889</v>
      </c>
      <c r="AB803" s="46">
        <v>0</v>
      </c>
      <c r="AC803" s="46">
        <v>0</v>
      </c>
      <c r="AD803" s="46">
        <v>5.555555555555555</v>
      </c>
      <c r="AE803" s="106">
        <f t="shared" si="126"/>
        <v>29.737068965517242</v>
      </c>
      <c r="AF803" s="69">
        <v>0</v>
      </c>
      <c r="AG803" s="69">
        <v>6.25</v>
      </c>
      <c r="AH803" s="69">
        <v>5.88235294117647</v>
      </c>
      <c r="AI803" s="69">
        <v>0.9345794392523363</v>
      </c>
      <c r="AJ803" s="113">
        <v>3.266733095107202</v>
      </c>
      <c r="AK803" s="114">
        <v>0</v>
      </c>
      <c r="AL803" s="106">
        <f t="shared" si="127"/>
        <v>0</v>
      </c>
      <c r="AM803" s="115">
        <v>16.73089894030445</v>
      </c>
      <c r="AN803" s="116">
        <f t="shared" si="128"/>
        <v>51.664712823452916</v>
      </c>
    </row>
    <row r="804" spans="1:40" ht="15">
      <c r="A804" s="15">
        <v>54480</v>
      </c>
      <c r="B804" s="16" t="s">
        <v>23</v>
      </c>
      <c r="C804" s="16" t="s">
        <v>911</v>
      </c>
      <c r="D804" s="17">
        <v>6</v>
      </c>
      <c r="E804" s="105">
        <v>50.75104441324522</v>
      </c>
      <c r="F804" s="45">
        <v>87.33974358974358</v>
      </c>
      <c r="G804" s="106">
        <f t="shared" si="120"/>
        <v>62.947277472078</v>
      </c>
      <c r="H804" s="87">
        <v>0</v>
      </c>
      <c r="I804" s="107">
        <f t="shared" si="121"/>
        <v>0</v>
      </c>
      <c r="J804" s="108">
        <f t="shared" si="122"/>
        <v>37.7683664832468</v>
      </c>
      <c r="K804" s="109">
        <v>98.44961240310077</v>
      </c>
      <c r="L804" s="56">
        <v>100</v>
      </c>
      <c r="M804" s="110">
        <f t="shared" si="123"/>
        <v>98.79414298018949</v>
      </c>
      <c r="N804" s="111">
        <v>78.20105820105819</v>
      </c>
      <c r="O804" s="52">
        <v>99.62</v>
      </c>
      <c r="P804" s="57">
        <v>94.57900807381776</v>
      </c>
      <c r="Q804" s="58" t="s">
        <v>1</v>
      </c>
      <c r="R804" s="106">
        <f t="shared" si="124"/>
        <v>90.74327207781806</v>
      </c>
      <c r="S804" s="109">
        <v>97.22222222222221</v>
      </c>
      <c r="T804" s="52">
        <v>89.35763888888889</v>
      </c>
      <c r="U804" s="52">
        <v>16.666666666666668</v>
      </c>
      <c r="V804" s="52">
        <v>0</v>
      </c>
      <c r="W804" s="52">
        <v>25</v>
      </c>
      <c r="X804" s="110">
        <f t="shared" si="129"/>
        <v>53.936631944444436</v>
      </c>
      <c r="Y804" s="112">
        <f t="shared" si="125"/>
        <v>81.86346075999222</v>
      </c>
      <c r="Z804" s="46">
        <v>91.3793103448276</v>
      </c>
      <c r="AA804" s="46">
        <v>33.333333333333336</v>
      </c>
      <c r="AB804" s="46">
        <v>0</v>
      </c>
      <c r="AC804" s="46">
        <v>0</v>
      </c>
      <c r="AD804" s="46">
        <v>6.521739130434782</v>
      </c>
      <c r="AE804" s="106">
        <f t="shared" si="126"/>
        <v>30.317653673163424</v>
      </c>
      <c r="AF804" s="69">
        <v>0</v>
      </c>
      <c r="AG804" s="69">
        <v>6.25</v>
      </c>
      <c r="AH804" s="69">
        <v>5.88235294117647</v>
      </c>
      <c r="AI804" s="69">
        <v>0.9345794392523363</v>
      </c>
      <c r="AJ804" s="113">
        <v>3.266733095107202</v>
      </c>
      <c r="AK804" s="114">
        <v>0</v>
      </c>
      <c r="AL804" s="106">
        <f t="shared" si="127"/>
        <v>0</v>
      </c>
      <c r="AM804" s="115">
        <v>17.040544117715747</v>
      </c>
      <c r="AN804" s="116">
        <f t="shared" si="128"/>
        <v>53.5975669119602</v>
      </c>
    </row>
    <row r="805" spans="1:40" ht="15">
      <c r="A805" s="15">
        <v>54498</v>
      </c>
      <c r="B805" s="16" t="s">
        <v>23</v>
      </c>
      <c r="C805" s="16" t="s">
        <v>912</v>
      </c>
      <c r="D805" s="17">
        <v>4</v>
      </c>
      <c r="E805" s="105">
        <v>59.326948006621315</v>
      </c>
      <c r="F805" s="45">
        <v>96.011396011396</v>
      </c>
      <c r="G805" s="106">
        <f t="shared" si="120"/>
        <v>71.5550973415462</v>
      </c>
      <c r="H805" s="87">
        <v>0</v>
      </c>
      <c r="I805" s="107">
        <f t="shared" si="121"/>
        <v>0</v>
      </c>
      <c r="J805" s="108">
        <f t="shared" si="122"/>
        <v>42.93305840492772</v>
      </c>
      <c r="K805" s="109">
        <v>81.34642356241234</v>
      </c>
      <c r="L805" s="56">
        <v>100</v>
      </c>
      <c r="M805" s="110">
        <f t="shared" si="123"/>
        <v>85.49166277076515</v>
      </c>
      <c r="N805" s="111">
        <v>79.04761904761905</v>
      </c>
      <c r="O805" s="52">
        <v>99.64000000000001</v>
      </c>
      <c r="P805" s="57">
        <v>91.0515696119375</v>
      </c>
      <c r="Q805" s="58" t="s">
        <v>1</v>
      </c>
      <c r="R805" s="106">
        <f t="shared" si="124"/>
        <v>89.85686722221479</v>
      </c>
      <c r="S805" s="109">
        <v>100</v>
      </c>
      <c r="T805" s="52">
        <v>90.125</v>
      </c>
      <c r="U805" s="52">
        <v>100</v>
      </c>
      <c r="V805" s="52">
        <v>0</v>
      </c>
      <c r="W805" s="52">
        <v>25</v>
      </c>
      <c r="X805" s="110">
        <f t="shared" si="129"/>
        <v>75.65625</v>
      </c>
      <c r="Y805" s="112">
        <f t="shared" si="125"/>
        <v>83.74119610858418</v>
      </c>
      <c r="Z805" s="46">
        <v>66.20689655172414</v>
      </c>
      <c r="AA805" s="46">
        <v>33.333333333333336</v>
      </c>
      <c r="AB805" s="46">
        <v>100</v>
      </c>
      <c r="AC805" s="46">
        <v>81.6</v>
      </c>
      <c r="AD805" s="46">
        <v>57.608695652173914</v>
      </c>
      <c r="AE805" s="106">
        <f t="shared" si="126"/>
        <v>67.65335457271364</v>
      </c>
      <c r="AF805" s="69">
        <v>63.1578947368421</v>
      </c>
      <c r="AG805" s="69">
        <v>87.5</v>
      </c>
      <c r="AH805" s="69">
        <v>70.58823529411765</v>
      </c>
      <c r="AI805" s="69">
        <v>60.747663551401864</v>
      </c>
      <c r="AJ805" s="113">
        <v>70.4984483955904</v>
      </c>
      <c r="AK805" s="114">
        <v>66.66666666666666</v>
      </c>
      <c r="AL805" s="106">
        <f t="shared" si="127"/>
        <v>66.66666666666666</v>
      </c>
      <c r="AM805" s="115">
        <v>68.2147086776047</v>
      </c>
      <c r="AN805" s="116">
        <f t="shared" si="128"/>
        <v>70.92162233855905</v>
      </c>
    </row>
    <row r="806" spans="1:40" ht="15">
      <c r="A806" s="15">
        <v>54518</v>
      </c>
      <c r="B806" s="16" t="s">
        <v>23</v>
      </c>
      <c r="C806" s="16" t="s">
        <v>913</v>
      </c>
      <c r="D806" s="17">
        <v>6</v>
      </c>
      <c r="E806" s="105">
        <v>60.6378827429918</v>
      </c>
      <c r="F806" s="45">
        <v>74.50295075295075</v>
      </c>
      <c r="G806" s="106">
        <f t="shared" si="120"/>
        <v>65.25957207964478</v>
      </c>
      <c r="H806" s="87">
        <v>49.054</v>
      </c>
      <c r="I806" s="107">
        <f t="shared" si="121"/>
        <v>49.054</v>
      </c>
      <c r="J806" s="108">
        <f t="shared" si="122"/>
        <v>58.77734324778687</v>
      </c>
      <c r="K806" s="109">
        <v>96.05263157894737</v>
      </c>
      <c r="L806" s="56">
        <v>100</v>
      </c>
      <c r="M806" s="110">
        <f t="shared" si="123"/>
        <v>96.9298245614035</v>
      </c>
      <c r="N806" s="111">
        <v>95.55555555555556</v>
      </c>
      <c r="O806" s="52">
        <v>99.48</v>
      </c>
      <c r="P806" s="57">
        <v>89.16401367763235</v>
      </c>
      <c r="Q806" s="58" t="s">
        <v>1</v>
      </c>
      <c r="R806" s="106">
        <f t="shared" si="124"/>
        <v>94.67398150080572</v>
      </c>
      <c r="S806" s="109">
        <v>97.22222222222221</v>
      </c>
      <c r="T806" s="52">
        <v>57.28125</v>
      </c>
      <c r="U806" s="52">
        <v>100</v>
      </c>
      <c r="V806" s="52">
        <v>0</v>
      </c>
      <c r="W806" s="52">
        <v>25</v>
      </c>
      <c r="X806" s="110">
        <f t="shared" si="129"/>
        <v>66.75086805555556</v>
      </c>
      <c r="Y806" s="112">
        <f t="shared" si="125"/>
        <v>86.55068870014088</v>
      </c>
      <c r="Z806" s="46">
        <v>95.6551724137931</v>
      </c>
      <c r="AA806" s="46">
        <v>97.91666666666667</v>
      </c>
      <c r="AB806" s="46">
        <v>40</v>
      </c>
      <c r="AC806" s="46">
        <v>48</v>
      </c>
      <c r="AD806" s="46">
        <v>2.2222222222222223</v>
      </c>
      <c r="AE806" s="106">
        <f t="shared" si="126"/>
        <v>59.189834770114935</v>
      </c>
      <c r="AF806" s="69">
        <v>10.526315789473683</v>
      </c>
      <c r="AG806" s="69">
        <v>18.75</v>
      </c>
      <c r="AH806" s="69">
        <v>23.52941176470588</v>
      </c>
      <c r="AI806" s="69">
        <v>31.775700934579437</v>
      </c>
      <c r="AJ806" s="113">
        <v>21.14535712218975</v>
      </c>
      <c r="AK806" s="114">
        <v>41.66666666666667</v>
      </c>
      <c r="AL806" s="106">
        <f t="shared" si="127"/>
        <v>41.66666666666667</v>
      </c>
      <c r="AM806" s="115">
        <v>45.54000710997857</v>
      </c>
      <c r="AN806" s="116">
        <f t="shared" si="128"/>
        <v>68.69281513262138</v>
      </c>
    </row>
    <row r="807" spans="1:40" ht="15">
      <c r="A807" s="15">
        <v>54520</v>
      </c>
      <c r="B807" s="16" t="s">
        <v>23</v>
      </c>
      <c r="C807" s="16" t="s">
        <v>914</v>
      </c>
      <c r="D807" s="17">
        <v>6</v>
      </c>
      <c r="E807" s="105">
        <v>87.3824679943101</v>
      </c>
      <c r="F807" s="45">
        <v>79.50193325193325</v>
      </c>
      <c r="G807" s="106">
        <f t="shared" si="120"/>
        <v>84.75562308018448</v>
      </c>
      <c r="H807" s="87">
        <v>83.63199999999999</v>
      </c>
      <c r="I807" s="107">
        <f t="shared" si="121"/>
        <v>83.63199999999999</v>
      </c>
      <c r="J807" s="108">
        <f t="shared" si="122"/>
        <v>84.30617384811069</v>
      </c>
      <c r="K807" s="109">
        <v>100</v>
      </c>
      <c r="L807" s="56">
        <v>100</v>
      </c>
      <c r="M807" s="110">
        <f t="shared" si="123"/>
        <v>100</v>
      </c>
      <c r="N807" s="111">
        <v>81.26984126984128</v>
      </c>
      <c r="O807" s="52">
        <v>99.7</v>
      </c>
      <c r="P807" s="57">
        <v>88.50678733031674</v>
      </c>
      <c r="Q807" s="58" t="s">
        <v>1</v>
      </c>
      <c r="R807" s="106">
        <f t="shared" si="124"/>
        <v>89.76940190242765</v>
      </c>
      <c r="S807" s="109">
        <v>91.11111111111111</v>
      </c>
      <c r="T807" s="52">
        <v>90.41666666666667</v>
      </c>
      <c r="U807" s="52">
        <v>100</v>
      </c>
      <c r="V807" s="52">
        <v>0</v>
      </c>
      <c r="W807" s="52">
        <v>25</v>
      </c>
      <c r="X807" s="110">
        <f t="shared" si="129"/>
        <v>73.50694444444444</v>
      </c>
      <c r="Y807" s="112">
        <f t="shared" si="125"/>
        <v>88.24843083099907</v>
      </c>
      <c r="Z807" s="46">
        <v>63.58620689655172</v>
      </c>
      <c r="AA807" s="46">
        <v>72.22222222222223</v>
      </c>
      <c r="AB807" s="46">
        <v>80</v>
      </c>
      <c r="AC807" s="46">
        <v>67.2</v>
      </c>
      <c r="AD807" s="46">
        <v>6.666666666666667</v>
      </c>
      <c r="AE807" s="106">
        <f t="shared" si="126"/>
        <v>58.2882183908046</v>
      </c>
      <c r="AF807" s="69">
        <v>89.47368421052632</v>
      </c>
      <c r="AG807" s="69">
        <v>75</v>
      </c>
      <c r="AH807" s="69">
        <v>76.47058823529412</v>
      </c>
      <c r="AI807" s="69">
        <v>58.87850467289719</v>
      </c>
      <c r="AJ807" s="113">
        <v>74.9556942796794</v>
      </c>
      <c r="AK807" s="114">
        <v>56.666666666666664</v>
      </c>
      <c r="AL807" s="106">
        <f t="shared" si="127"/>
        <v>56.666666666666664</v>
      </c>
      <c r="AM807" s="115">
        <v>62.4085682830103</v>
      </c>
      <c r="AN807" s="116">
        <f t="shared" si="128"/>
        <v>79.70802067002477</v>
      </c>
    </row>
    <row r="808" spans="1:40" ht="15">
      <c r="A808" s="15">
        <v>54553</v>
      </c>
      <c r="B808" s="16" t="s">
        <v>23</v>
      </c>
      <c r="C808" s="16" t="s">
        <v>915</v>
      </c>
      <c r="D808" s="17">
        <v>4</v>
      </c>
      <c r="E808" s="105">
        <v>40.76250116181801</v>
      </c>
      <c r="F808" s="45">
        <v>74.58129833129834</v>
      </c>
      <c r="G808" s="106">
        <f t="shared" si="120"/>
        <v>52.035433551644786</v>
      </c>
      <c r="H808" s="87">
        <v>62.5</v>
      </c>
      <c r="I808" s="107">
        <f t="shared" si="121"/>
        <v>62.5</v>
      </c>
      <c r="J808" s="108">
        <f t="shared" si="122"/>
        <v>56.22126013098687</v>
      </c>
      <c r="K808" s="109">
        <v>27.27272727272727</v>
      </c>
      <c r="L808" s="56">
        <v>100</v>
      </c>
      <c r="M808" s="110">
        <f t="shared" si="123"/>
        <v>43.43434343434343</v>
      </c>
      <c r="N808" s="111">
        <v>71.9047619047619</v>
      </c>
      <c r="O808" s="52">
        <v>98.82000000000001</v>
      </c>
      <c r="P808" s="57">
        <v>87.81134075251722</v>
      </c>
      <c r="Q808" s="58" t="s">
        <v>1</v>
      </c>
      <c r="R808" s="106">
        <f t="shared" si="124"/>
        <v>86.12483919770611</v>
      </c>
      <c r="S808" s="109">
        <v>91.66666666666666</v>
      </c>
      <c r="T808" s="52">
        <v>43.98148148148148</v>
      </c>
      <c r="U808" s="52">
        <v>100</v>
      </c>
      <c r="V808" s="52">
        <v>0</v>
      </c>
      <c r="W808" s="52">
        <v>40</v>
      </c>
      <c r="X808" s="110">
        <f t="shared" si="129"/>
        <v>63.91203703703704</v>
      </c>
      <c r="Y808" s="112">
        <f t="shared" si="125"/>
        <v>63.64816403148144</v>
      </c>
      <c r="Z808" s="46">
        <v>17.17241379310345</v>
      </c>
      <c r="AA808" s="46">
        <v>22.222222222222225</v>
      </c>
      <c r="AB808" s="46">
        <v>40</v>
      </c>
      <c r="AC808" s="46">
        <v>46.400000000000006</v>
      </c>
      <c r="AD808" s="46">
        <v>5.319148936170213</v>
      </c>
      <c r="AE808" s="106">
        <f t="shared" si="126"/>
        <v>25.65711054047445</v>
      </c>
      <c r="AF808" s="69">
        <v>15.789473684210526</v>
      </c>
      <c r="AG808" s="69">
        <v>6.25</v>
      </c>
      <c r="AH808" s="69">
        <v>5.88235294117647</v>
      </c>
      <c r="AI808" s="69">
        <v>25.233644859813083</v>
      </c>
      <c r="AJ808" s="113">
        <v>13.28886787130002</v>
      </c>
      <c r="AK808" s="114">
        <v>26.666666666666668</v>
      </c>
      <c r="AL808" s="106">
        <f t="shared" si="127"/>
        <v>26.666666666666668</v>
      </c>
      <c r="AM808" s="115">
        <v>22.560823720599714</v>
      </c>
      <c r="AN808" s="116">
        <f t="shared" si="128"/>
        <v>49.83658115811801</v>
      </c>
    </row>
    <row r="809" spans="1:40" ht="15">
      <c r="A809" s="15">
        <v>54599</v>
      </c>
      <c r="B809" s="16" t="s">
        <v>23</v>
      </c>
      <c r="C809" s="16" t="s">
        <v>916</v>
      </c>
      <c r="D809" s="17">
        <v>6</v>
      </c>
      <c r="E809" s="105">
        <v>40.52697945253504</v>
      </c>
      <c r="F809" s="45">
        <v>74.30860805860806</v>
      </c>
      <c r="G809" s="106">
        <f t="shared" si="120"/>
        <v>51.78752232122604</v>
      </c>
      <c r="H809" s="87">
        <v>0</v>
      </c>
      <c r="I809" s="107">
        <f t="shared" si="121"/>
        <v>0</v>
      </c>
      <c r="J809" s="108">
        <f t="shared" si="122"/>
        <v>31.072513392735623</v>
      </c>
      <c r="K809" s="109">
        <v>95.1086956521739</v>
      </c>
      <c r="L809" s="56">
        <v>100</v>
      </c>
      <c r="M809" s="110">
        <f t="shared" si="123"/>
        <v>96.19565217391303</v>
      </c>
      <c r="N809" s="111">
        <v>77.85714285714286</v>
      </c>
      <c r="O809" s="52">
        <v>99.77000000000001</v>
      </c>
      <c r="P809" s="57">
        <v>82.15579710144928</v>
      </c>
      <c r="Q809" s="58" t="s">
        <v>1</v>
      </c>
      <c r="R809" s="106">
        <f t="shared" si="124"/>
        <v>86.54019187370602</v>
      </c>
      <c r="S809" s="109">
        <v>99.30555555555554</v>
      </c>
      <c r="T809" s="52">
        <v>87.4537037037037</v>
      </c>
      <c r="U809" s="52">
        <v>98.61110000000001</v>
      </c>
      <c r="V809" s="52">
        <v>0</v>
      </c>
      <c r="W809" s="52">
        <v>25</v>
      </c>
      <c r="X809" s="110">
        <f t="shared" si="129"/>
        <v>74.46758981481481</v>
      </c>
      <c r="Y809" s="112">
        <f t="shared" si="125"/>
        <v>86.15292492293536</v>
      </c>
      <c r="Z809" s="46">
        <v>95.14942528735632</v>
      </c>
      <c r="AA809" s="46">
        <v>83.33333333333333</v>
      </c>
      <c r="AB809" s="46">
        <v>100</v>
      </c>
      <c r="AC809" s="46">
        <v>54.400000000000006</v>
      </c>
      <c r="AD809" s="46">
        <v>5.555555555555555</v>
      </c>
      <c r="AE809" s="106">
        <f t="shared" si="126"/>
        <v>69.40402298850576</v>
      </c>
      <c r="AF809" s="69">
        <v>89.47368421052632</v>
      </c>
      <c r="AG809" s="69">
        <v>75</v>
      </c>
      <c r="AH809" s="69">
        <v>58.82352941176471</v>
      </c>
      <c r="AI809" s="69">
        <v>33.64485981308411</v>
      </c>
      <c r="AJ809" s="113">
        <v>64.23551835884378</v>
      </c>
      <c r="AK809" s="114">
        <v>61.66666666666667</v>
      </c>
      <c r="AL809" s="106">
        <f t="shared" si="127"/>
        <v>61.66666666666667</v>
      </c>
      <c r="AM809" s="115">
        <v>66.47828382289475</v>
      </c>
      <c r="AN809" s="116">
        <f t="shared" si="128"/>
        <v>69.23445028688323</v>
      </c>
    </row>
    <row r="810" spans="1:40" ht="15">
      <c r="A810" s="15">
        <v>54660</v>
      </c>
      <c r="B810" s="16" t="s">
        <v>23</v>
      </c>
      <c r="C810" s="16" t="s">
        <v>917</v>
      </c>
      <c r="D810" s="17">
        <v>6</v>
      </c>
      <c r="E810" s="105">
        <v>90.61721611721612</v>
      </c>
      <c r="F810" s="45">
        <v>74.44240944240943</v>
      </c>
      <c r="G810" s="106">
        <f t="shared" si="120"/>
        <v>85.22561389228055</v>
      </c>
      <c r="H810" s="87">
        <v>70.48800000000001</v>
      </c>
      <c r="I810" s="107">
        <f t="shared" si="121"/>
        <v>70.48800000000001</v>
      </c>
      <c r="J810" s="108">
        <f t="shared" si="122"/>
        <v>79.33056833536833</v>
      </c>
      <c r="K810" s="109">
        <v>88.42592592592592</v>
      </c>
      <c r="L810" s="56">
        <v>100</v>
      </c>
      <c r="M810" s="110">
        <f t="shared" si="123"/>
        <v>90.99794238683128</v>
      </c>
      <c r="N810" s="111">
        <v>84.28571428571429</v>
      </c>
      <c r="O810" s="52">
        <v>99.67999999999999</v>
      </c>
      <c r="P810" s="57">
        <v>86.4413680781759</v>
      </c>
      <c r="Q810" s="58" t="s">
        <v>1</v>
      </c>
      <c r="R810" s="106">
        <f t="shared" si="124"/>
        <v>90.07935931247093</v>
      </c>
      <c r="S810" s="109">
        <v>91.66666666666666</v>
      </c>
      <c r="T810" s="52">
        <v>77.57936507936509</v>
      </c>
      <c r="U810" s="52">
        <v>100</v>
      </c>
      <c r="V810" s="52">
        <v>0</v>
      </c>
      <c r="W810" s="52">
        <v>25</v>
      </c>
      <c r="X810" s="110">
        <f t="shared" si="129"/>
        <v>70.43650793650794</v>
      </c>
      <c r="Y810" s="112">
        <f t="shared" si="125"/>
        <v>84.1243367789325</v>
      </c>
      <c r="Z810" s="46">
        <v>63.241379310344826</v>
      </c>
      <c r="AA810" s="46">
        <v>63.88888888888889</v>
      </c>
      <c r="AB810" s="46">
        <v>40</v>
      </c>
      <c r="AC810" s="46">
        <v>58.4</v>
      </c>
      <c r="AD810" s="46">
        <v>12.222222222222221</v>
      </c>
      <c r="AE810" s="106">
        <f t="shared" si="126"/>
        <v>48.531178160919545</v>
      </c>
      <c r="AF810" s="69">
        <v>68.42105263157895</v>
      </c>
      <c r="AG810" s="69">
        <v>81.25</v>
      </c>
      <c r="AH810" s="69">
        <v>58.82352941176471</v>
      </c>
      <c r="AI810" s="69">
        <v>44.85981308411215</v>
      </c>
      <c r="AJ810" s="113">
        <v>63.33859878186395</v>
      </c>
      <c r="AK810" s="114">
        <v>36.666666666666664</v>
      </c>
      <c r="AL810" s="106">
        <f t="shared" si="127"/>
        <v>36.666666666666664</v>
      </c>
      <c r="AM810" s="115">
        <v>50.10692136098748</v>
      </c>
      <c r="AN810" s="116">
        <f t="shared" si="128"/>
        <v>72.96035846483616</v>
      </c>
    </row>
    <row r="811" spans="1:40" ht="15">
      <c r="A811" s="15">
        <v>54670</v>
      </c>
      <c r="B811" s="16" t="s">
        <v>23</v>
      </c>
      <c r="C811" s="16" t="s">
        <v>918</v>
      </c>
      <c r="D811" s="17">
        <v>6</v>
      </c>
      <c r="E811" s="105">
        <v>84.39690073991346</v>
      </c>
      <c r="F811" s="45">
        <v>73.71591371591371</v>
      </c>
      <c r="G811" s="106">
        <f t="shared" si="120"/>
        <v>80.83657173191354</v>
      </c>
      <c r="H811" s="87">
        <v>67.308</v>
      </c>
      <c r="I811" s="107">
        <f t="shared" si="121"/>
        <v>67.308</v>
      </c>
      <c r="J811" s="108">
        <f t="shared" si="122"/>
        <v>75.42514303914813</v>
      </c>
      <c r="K811" s="109">
        <v>94.67455621301775</v>
      </c>
      <c r="L811" s="56">
        <v>100</v>
      </c>
      <c r="M811" s="110">
        <f t="shared" si="123"/>
        <v>95.85798816568047</v>
      </c>
      <c r="N811" s="111">
        <v>62.804232804232804</v>
      </c>
      <c r="O811" s="52">
        <v>97.89000000000001</v>
      </c>
      <c r="P811" s="57">
        <v>98.83151149641914</v>
      </c>
      <c r="Q811" s="58" t="s">
        <v>1</v>
      </c>
      <c r="R811" s="106">
        <f t="shared" si="124"/>
        <v>86.45451357015469</v>
      </c>
      <c r="S811" s="109">
        <v>95.13888888888889</v>
      </c>
      <c r="T811" s="52">
        <v>73.34143518518519</v>
      </c>
      <c r="U811" s="52">
        <v>96.29628333333334</v>
      </c>
      <c r="V811" s="52">
        <v>0</v>
      </c>
      <c r="W811" s="52">
        <v>15</v>
      </c>
      <c r="X811" s="110">
        <f t="shared" si="129"/>
        <v>68.06915185185186</v>
      </c>
      <c r="Y811" s="112">
        <f t="shared" si="125"/>
        <v>83.95644867468707</v>
      </c>
      <c r="Z811" s="46">
        <v>99.08045977011494</v>
      </c>
      <c r="AA811" s="46">
        <v>88.8888888888889</v>
      </c>
      <c r="AB811" s="46">
        <v>100</v>
      </c>
      <c r="AC811" s="46">
        <v>39.2</v>
      </c>
      <c r="AD811" s="46">
        <v>13.186813186813188</v>
      </c>
      <c r="AE811" s="106">
        <f t="shared" si="126"/>
        <v>70.00930908172288</v>
      </c>
      <c r="AF811" s="69">
        <v>68.42105263157895</v>
      </c>
      <c r="AG811" s="69">
        <v>75</v>
      </c>
      <c r="AH811" s="69">
        <v>64.70588235294117</v>
      </c>
      <c r="AI811" s="69">
        <v>36.44859813084112</v>
      </c>
      <c r="AJ811" s="113">
        <v>61.143883278840306</v>
      </c>
      <c r="AK811" s="114">
        <v>30</v>
      </c>
      <c r="AL811" s="106">
        <f t="shared" si="127"/>
        <v>30</v>
      </c>
      <c r="AM811" s="115">
        <v>59.64333371794295</v>
      </c>
      <c r="AN811" s="116">
        <f t="shared" si="128"/>
        <v>74.95625306055605</v>
      </c>
    </row>
    <row r="812" spans="1:40" ht="15">
      <c r="A812" s="15">
        <v>54673</v>
      </c>
      <c r="B812" s="16" t="s">
        <v>23</v>
      </c>
      <c r="C812" s="16" t="s">
        <v>919</v>
      </c>
      <c r="D812" s="17">
        <v>4</v>
      </c>
      <c r="E812" s="105">
        <v>66.41113892157449</v>
      </c>
      <c r="F812" s="45">
        <v>80.64509564509565</v>
      </c>
      <c r="G812" s="106">
        <f t="shared" si="120"/>
        <v>71.15579116274822</v>
      </c>
      <c r="H812" s="87">
        <v>0</v>
      </c>
      <c r="I812" s="107">
        <f t="shared" si="121"/>
        <v>0</v>
      </c>
      <c r="J812" s="108">
        <f t="shared" si="122"/>
        <v>42.69347469764893</v>
      </c>
      <c r="K812" s="109">
        <v>98.62385321100918</v>
      </c>
      <c r="L812" s="56">
        <v>100</v>
      </c>
      <c r="M812" s="110">
        <f t="shared" si="123"/>
        <v>98.92966360856269</v>
      </c>
      <c r="N812" s="111">
        <v>80</v>
      </c>
      <c r="O812" s="52">
        <v>99.66000000000001</v>
      </c>
      <c r="P812" s="57">
        <v>74.5303867403315</v>
      </c>
      <c r="Q812" s="58" t="s">
        <v>1</v>
      </c>
      <c r="R812" s="106">
        <f t="shared" si="124"/>
        <v>84.67717258287293</v>
      </c>
      <c r="S812" s="109">
        <v>97.91666666666666</v>
      </c>
      <c r="T812" s="52">
        <v>70.83333333333334</v>
      </c>
      <c r="U812" s="52">
        <v>90.74073333333332</v>
      </c>
      <c r="V812" s="52">
        <v>0</v>
      </c>
      <c r="W812" s="52">
        <v>25</v>
      </c>
      <c r="X812" s="110">
        <f t="shared" si="129"/>
        <v>67.99768333333333</v>
      </c>
      <c r="Y812" s="112">
        <f t="shared" si="125"/>
        <v>84.47063279226857</v>
      </c>
      <c r="Z812" s="46">
        <v>92.18390804597702</v>
      </c>
      <c r="AA812" s="46">
        <v>22.222222222222225</v>
      </c>
      <c r="AB812" s="46">
        <v>100</v>
      </c>
      <c r="AC812" s="46">
        <v>67.2</v>
      </c>
      <c r="AD812" s="46">
        <v>12.76595744680851</v>
      </c>
      <c r="AE812" s="106">
        <f t="shared" si="126"/>
        <v>60.95626069943752</v>
      </c>
      <c r="AF812" s="69">
        <v>68.42105263157895</v>
      </c>
      <c r="AG812" s="69">
        <v>75</v>
      </c>
      <c r="AH812" s="69">
        <v>70.58823529411765</v>
      </c>
      <c r="AI812" s="69">
        <v>58.87850467289719</v>
      </c>
      <c r="AJ812" s="113">
        <v>68.22194814964845</v>
      </c>
      <c r="AK812" s="114">
        <v>61.66666666666667</v>
      </c>
      <c r="AL812" s="106">
        <f t="shared" si="127"/>
        <v>61.66666666666667</v>
      </c>
      <c r="AM812" s="115">
        <v>63.035858546272934</v>
      </c>
      <c r="AN812" s="116">
        <f t="shared" si="128"/>
        <v>69.68476889954596</v>
      </c>
    </row>
    <row r="813" spans="1:40" ht="15">
      <c r="A813" s="15">
        <v>54680</v>
      </c>
      <c r="B813" s="16" t="s">
        <v>23</v>
      </c>
      <c r="C813" s="16" t="s">
        <v>920</v>
      </c>
      <c r="D813" s="17">
        <v>6</v>
      </c>
      <c r="E813" s="105">
        <v>60.06590581227606</v>
      </c>
      <c r="F813" s="45">
        <v>82.77828652828653</v>
      </c>
      <c r="G813" s="106">
        <f t="shared" si="120"/>
        <v>67.63669938427954</v>
      </c>
      <c r="H813" s="87">
        <v>17.55</v>
      </c>
      <c r="I813" s="107">
        <f t="shared" si="121"/>
        <v>17.55</v>
      </c>
      <c r="J813" s="108">
        <f t="shared" si="122"/>
        <v>47.602019630567725</v>
      </c>
      <c r="K813" s="109">
        <v>99.39024390243902</v>
      </c>
      <c r="L813" s="56">
        <v>100</v>
      </c>
      <c r="M813" s="110">
        <f t="shared" si="123"/>
        <v>99.52574525745257</v>
      </c>
      <c r="N813" s="111">
        <v>72.96296296296296</v>
      </c>
      <c r="O813" s="52">
        <v>99.58000000000001</v>
      </c>
      <c r="P813" s="57">
        <v>93.30289193302892</v>
      </c>
      <c r="Q813" s="58" t="s">
        <v>1</v>
      </c>
      <c r="R813" s="106">
        <f t="shared" si="124"/>
        <v>88.55990041222731</v>
      </c>
      <c r="S813" s="109">
        <v>90.69444444444444</v>
      </c>
      <c r="T813" s="52">
        <v>78.68055555555554</v>
      </c>
      <c r="U813" s="52">
        <v>94.44443333333334</v>
      </c>
      <c r="V813" s="52">
        <v>86.25</v>
      </c>
      <c r="W813" s="52">
        <v>15</v>
      </c>
      <c r="X813" s="110">
        <f t="shared" si="129"/>
        <v>78.61110833333333</v>
      </c>
      <c r="Y813" s="112">
        <f t="shared" si="125"/>
        <v>89.32399109126234</v>
      </c>
      <c r="Z813" s="46">
        <v>24.98850574712644</v>
      </c>
      <c r="AA813" s="46">
        <v>25</v>
      </c>
      <c r="AB813" s="46">
        <v>0</v>
      </c>
      <c r="AC813" s="46">
        <v>54.400000000000006</v>
      </c>
      <c r="AD813" s="46">
        <v>14.606741573033707</v>
      </c>
      <c r="AE813" s="106">
        <f t="shared" si="126"/>
        <v>23.87339048172543</v>
      </c>
      <c r="AF813" s="69">
        <v>57.89473684210527</v>
      </c>
      <c r="AG813" s="69">
        <v>75</v>
      </c>
      <c r="AH813" s="69">
        <v>47.05882352941176</v>
      </c>
      <c r="AI813" s="69">
        <v>29.906542056074763</v>
      </c>
      <c r="AJ813" s="113">
        <v>52.465025606897946</v>
      </c>
      <c r="AK813" s="114">
        <v>33.33333333333333</v>
      </c>
      <c r="AL813" s="106">
        <f t="shared" si="127"/>
        <v>33.33333333333333</v>
      </c>
      <c r="AM813" s="115">
        <v>33.38981508542635</v>
      </c>
      <c r="AN813" s="116">
        <f t="shared" si="128"/>
        <v>64.19934399737262</v>
      </c>
    </row>
    <row r="814" spans="1:40" ht="15">
      <c r="A814" s="15">
        <v>54720</v>
      </c>
      <c r="B814" s="16" t="s">
        <v>23</v>
      </c>
      <c r="C814" s="16" t="s">
        <v>921</v>
      </c>
      <c r="D814" s="17">
        <v>6</v>
      </c>
      <c r="E814" s="105">
        <v>28.729572605253185</v>
      </c>
      <c r="F814" s="45">
        <v>76.62494912494911</v>
      </c>
      <c r="G814" s="106">
        <f t="shared" si="120"/>
        <v>44.6946981118185</v>
      </c>
      <c r="H814" s="87">
        <v>0</v>
      </c>
      <c r="I814" s="107">
        <f t="shared" si="121"/>
        <v>0</v>
      </c>
      <c r="J814" s="108">
        <f t="shared" si="122"/>
        <v>26.816818867091097</v>
      </c>
      <c r="K814" s="109">
        <v>82.86445012787725</v>
      </c>
      <c r="L814" s="56">
        <v>100</v>
      </c>
      <c r="M814" s="110">
        <f t="shared" si="123"/>
        <v>86.67235009946009</v>
      </c>
      <c r="N814" s="111">
        <v>92.85714285714285</v>
      </c>
      <c r="O814" s="52">
        <v>99.36</v>
      </c>
      <c r="P814" s="57">
        <v>91.63656069364163</v>
      </c>
      <c r="Q814" s="58" t="s">
        <v>1</v>
      </c>
      <c r="R814" s="106">
        <f t="shared" si="124"/>
        <v>94.55876499535508</v>
      </c>
      <c r="S814" s="109">
        <v>78.05555555555556</v>
      </c>
      <c r="T814" s="52">
        <v>78.87847222222223</v>
      </c>
      <c r="U814" s="52">
        <v>97.22221666666667</v>
      </c>
      <c r="V814" s="52">
        <v>0</v>
      </c>
      <c r="W814" s="52">
        <v>15</v>
      </c>
      <c r="X814" s="110">
        <f t="shared" si="129"/>
        <v>65.41406111111111</v>
      </c>
      <c r="Y814" s="112">
        <f t="shared" si="125"/>
        <v>82.39335038987481</v>
      </c>
      <c r="Z814" s="46">
        <v>7.218390804597701</v>
      </c>
      <c r="AA814" s="46">
        <v>0</v>
      </c>
      <c r="AB814" s="46">
        <v>0</v>
      </c>
      <c r="AC814" s="46">
        <v>31.2</v>
      </c>
      <c r="AD814" s="46">
        <v>5.555555555555555</v>
      </c>
      <c r="AE814" s="106">
        <f t="shared" si="126"/>
        <v>8.696264367816092</v>
      </c>
      <c r="AF814" s="69">
        <v>31.57894736842105</v>
      </c>
      <c r="AG814" s="69">
        <v>20</v>
      </c>
      <c r="AH814" s="69">
        <v>11.76470588235294</v>
      </c>
      <c r="AI814" s="69">
        <v>0.9345794392523363</v>
      </c>
      <c r="AJ814" s="113">
        <v>16.069558172506582</v>
      </c>
      <c r="AK814" s="114">
        <v>30</v>
      </c>
      <c r="AL814" s="106">
        <f t="shared" si="127"/>
        <v>30</v>
      </c>
      <c r="AM814" s="115">
        <v>14.92322317550367</v>
      </c>
      <c r="AN814" s="116">
        <f t="shared" si="128"/>
        <v>51.03700592100673</v>
      </c>
    </row>
    <row r="815" spans="1:40" ht="15">
      <c r="A815" s="15">
        <v>54743</v>
      </c>
      <c r="B815" s="16" t="s">
        <v>23</v>
      </c>
      <c r="C815" s="16" t="s">
        <v>922</v>
      </c>
      <c r="D815" s="17">
        <v>6</v>
      </c>
      <c r="E815" s="105">
        <v>55.24863272364385</v>
      </c>
      <c r="F815" s="45">
        <v>91.26068376068378</v>
      </c>
      <c r="G815" s="106">
        <f t="shared" si="120"/>
        <v>67.25264973599049</v>
      </c>
      <c r="H815" s="87">
        <v>22.964</v>
      </c>
      <c r="I815" s="107">
        <f t="shared" si="121"/>
        <v>22.964</v>
      </c>
      <c r="J815" s="108">
        <f t="shared" si="122"/>
        <v>49.53718984159429</v>
      </c>
      <c r="K815" s="109">
        <v>85.78431372549021</v>
      </c>
      <c r="L815" s="56">
        <v>100</v>
      </c>
      <c r="M815" s="110">
        <f t="shared" si="123"/>
        <v>88.94335511982572</v>
      </c>
      <c r="N815" s="111">
        <v>72.61904761904762</v>
      </c>
      <c r="O815" s="52">
        <v>99.39999999999999</v>
      </c>
      <c r="P815" s="57">
        <v>91.0377358490566</v>
      </c>
      <c r="Q815" s="58" t="s">
        <v>1</v>
      </c>
      <c r="R815" s="106">
        <f t="shared" si="124"/>
        <v>87.63079099281222</v>
      </c>
      <c r="S815" s="109">
        <v>93.75</v>
      </c>
      <c r="T815" s="52">
        <v>56.36574074074075</v>
      </c>
      <c r="U815" s="52">
        <v>98.61110000000001</v>
      </c>
      <c r="V815" s="52">
        <v>0</v>
      </c>
      <c r="W815" s="52">
        <v>25</v>
      </c>
      <c r="X815" s="110">
        <f t="shared" si="129"/>
        <v>65.3067101851852</v>
      </c>
      <c r="Y815" s="112">
        <f t="shared" si="125"/>
        <v>80.95960822009643</v>
      </c>
      <c r="Z815" s="46">
        <v>48.89655172413793</v>
      </c>
      <c r="AA815" s="46">
        <v>80.55555555555556</v>
      </c>
      <c r="AB815" s="46">
        <v>80</v>
      </c>
      <c r="AC815" s="46">
        <v>85.6</v>
      </c>
      <c r="AD815" s="46">
        <v>6.666666666666667</v>
      </c>
      <c r="AE815" s="106">
        <f t="shared" si="126"/>
        <v>59.628304597701145</v>
      </c>
      <c r="AF815" s="69">
        <v>89.47368421052632</v>
      </c>
      <c r="AG815" s="69">
        <v>81.25</v>
      </c>
      <c r="AH815" s="69">
        <v>76.47058823529412</v>
      </c>
      <c r="AI815" s="69">
        <v>40.18691588785047</v>
      </c>
      <c r="AJ815" s="113">
        <v>71.84529708341772</v>
      </c>
      <c r="AK815" s="114">
        <v>75</v>
      </c>
      <c r="AL815" s="106">
        <f t="shared" si="127"/>
        <v>75</v>
      </c>
      <c r="AM815" s="115">
        <v>65.96050834101867</v>
      </c>
      <c r="AN815" s="116">
        <f t="shared" si="128"/>
        <v>70.17539458067267</v>
      </c>
    </row>
    <row r="816" spans="1:40" ht="15">
      <c r="A816" s="15">
        <v>54800</v>
      </c>
      <c r="B816" s="16" t="s">
        <v>23</v>
      </c>
      <c r="C816" s="16" t="s">
        <v>923</v>
      </c>
      <c r="D816" s="17">
        <v>6</v>
      </c>
      <c r="E816" s="105">
        <v>50.21665786130909</v>
      </c>
      <c r="F816" s="45">
        <v>92.89529914529915</v>
      </c>
      <c r="G816" s="106">
        <f t="shared" si="120"/>
        <v>64.4428716226391</v>
      </c>
      <c r="H816" s="87">
        <v>71.58200000000001</v>
      </c>
      <c r="I816" s="107">
        <f t="shared" si="121"/>
        <v>71.58200000000001</v>
      </c>
      <c r="J816" s="108">
        <f t="shared" si="122"/>
        <v>67.29852297358346</v>
      </c>
      <c r="K816" s="109">
        <v>98.47328244274809</v>
      </c>
      <c r="L816" s="56">
        <v>100</v>
      </c>
      <c r="M816" s="110">
        <f t="shared" si="123"/>
        <v>98.8125530110263</v>
      </c>
      <c r="N816" s="111">
        <v>83.65079365079366</v>
      </c>
      <c r="O816" s="52">
        <v>98.75</v>
      </c>
      <c r="P816" s="57">
        <v>99.64001028542042</v>
      </c>
      <c r="Q816" s="58" t="s">
        <v>1</v>
      </c>
      <c r="R816" s="106">
        <f t="shared" si="124"/>
        <v>93.95484281125132</v>
      </c>
      <c r="S816" s="109">
        <v>97.22222222222221</v>
      </c>
      <c r="T816" s="52">
        <v>95.10416666666666</v>
      </c>
      <c r="U816" s="52">
        <v>97.22221666666667</v>
      </c>
      <c r="V816" s="52">
        <v>0</v>
      </c>
      <c r="W816" s="52">
        <v>45</v>
      </c>
      <c r="X816" s="110">
        <f t="shared" si="129"/>
        <v>78.01215138888888</v>
      </c>
      <c r="Y816" s="112">
        <f t="shared" si="125"/>
        <v>90.60195722801433</v>
      </c>
      <c r="Z816" s="46">
        <v>19.01149425287356</v>
      </c>
      <c r="AA816" s="46">
        <v>66.66666666666667</v>
      </c>
      <c r="AB816" s="46">
        <v>100</v>
      </c>
      <c r="AC816" s="46">
        <v>83.2</v>
      </c>
      <c r="AD816" s="46">
        <v>12.087912087912088</v>
      </c>
      <c r="AE816" s="106">
        <f t="shared" si="126"/>
        <v>53.869357079701906</v>
      </c>
      <c r="AF816" s="69">
        <v>26.31578947368421</v>
      </c>
      <c r="AG816" s="69">
        <v>75</v>
      </c>
      <c r="AH816" s="69">
        <v>82.35294117647058</v>
      </c>
      <c r="AI816" s="69">
        <v>62.616822429906534</v>
      </c>
      <c r="AJ816" s="113">
        <v>61.571388270015326</v>
      </c>
      <c r="AK816" s="114">
        <v>55.00000000000001</v>
      </c>
      <c r="AL816" s="106">
        <f t="shared" si="127"/>
        <v>55.00000000000001</v>
      </c>
      <c r="AM816" s="115">
        <v>56.1493606478451</v>
      </c>
      <c r="AN816" s="116">
        <f t="shared" si="128"/>
        <v>75.60549140307738</v>
      </c>
    </row>
    <row r="817" spans="1:40" ht="15">
      <c r="A817" s="15">
        <v>54810</v>
      </c>
      <c r="B817" s="16" t="s">
        <v>23</v>
      </c>
      <c r="C817" s="16" t="s">
        <v>924</v>
      </c>
      <c r="D817" s="17">
        <v>6</v>
      </c>
      <c r="E817" s="105">
        <v>53.748765148946646</v>
      </c>
      <c r="F817" s="45">
        <v>86.87627187627187</v>
      </c>
      <c r="G817" s="106">
        <f t="shared" si="120"/>
        <v>64.79126739138839</v>
      </c>
      <c r="H817" s="87">
        <v>20.45</v>
      </c>
      <c r="I817" s="107">
        <f t="shared" si="121"/>
        <v>20.45</v>
      </c>
      <c r="J817" s="108">
        <f t="shared" si="122"/>
        <v>47.05476043483303</v>
      </c>
      <c r="K817" s="109">
        <v>97.06840390879479</v>
      </c>
      <c r="L817" s="56">
        <v>100</v>
      </c>
      <c r="M817" s="110">
        <f t="shared" si="123"/>
        <v>97.7198697068404</v>
      </c>
      <c r="N817" s="111">
        <v>73.33333333333333</v>
      </c>
      <c r="O817" s="52">
        <v>98.42</v>
      </c>
      <c r="P817" s="57">
        <v>94.90903412196455</v>
      </c>
      <c r="Q817" s="58" t="s">
        <v>1</v>
      </c>
      <c r="R817" s="106">
        <f t="shared" si="124"/>
        <v>88.83190115854612</v>
      </c>
      <c r="S817" s="109">
        <v>100</v>
      </c>
      <c r="T817" s="52">
        <v>82.26757964257965</v>
      </c>
      <c r="U817" s="52">
        <v>83.33333333333333</v>
      </c>
      <c r="V817" s="52">
        <v>0</v>
      </c>
      <c r="W817" s="52">
        <v>0</v>
      </c>
      <c r="X817" s="110">
        <f t="shared" si="129"/>
        <v>66.40022824397825</v>
      </c>
      <c r="Y817" s="112">
        <f t="shared" si="125"/>
        <v>84.85343450327035</v>
      </c>
      <c r="Z817" s="46">
        <v>55.45977011494253</v>
      </c>
      <c r="AA817" s="46">
        <v>11.111111111111112</v>
      </c>
      <c r="AB817" s="46">
        <v>0</v>
      </c>
      <c r="AC817" s="46">
        <v>0</v>
      </c>
      <c r="AD817" s="46">
        <v>8.88888888888889</v>
      </c>
      <c r="AE817" s="106">
        <f t="shared" si="126"/>
        <v>17.614942528735632</v>
      </c>
      <c r="AF817" s="69">
        <v>0</v>
      </c>
      <c r="AG817" s="69">
        <v>6.25</v>
      </c>
      <c r="AH817" s="69">
        <v>5.88235294117647</v>
      </c>
      <c r="AI817" s="69">
        <v>0.9345794392523363</v>
      </c>
      <c r="AJ817" s="113">
        <v>3.266733095107202</v>
      </c>
      <c r="AK817" s="114">
        <v>0</v>
      </c>
      <c r="AL817" s="106">
        <f t="shared" si="127"/>
        <v>0</v>
      </c>
      <c r="AM817" s="115">
        <v>10.26576484068759</v>
      </c>
      <c r="AN817" s="116">
        <f t="shared" si="128"/>
        <v>54.917398790808065</v>
      </c>
    </row>
    <row r="818" spans="1:40" ht="15">
      <c r="A818" s="15">
        <v>54820</v>
      </c>
      <c r="B818" s="16" t="s">
        <v>23</v>
      </c>
      <c r="C818" s="16" t="s">
        <v>925</v>
      </c>
      <c r="D818" s="17">
        <v>6</v>
      </c>
      <c r="E818" s="105">
        <v>51.303001730089704</v>
      </c>
      <c r="F818" s="45">
        <v>84.75834350834353</v>
      </c>
      <c r="G818" s="106">
        <f t="shared" si="120"/>
        <v>62.45478232284098</v>
      </c>
      <c r="H818" s="87">
        <v>40.122</v>
      </c>
      <c r="I818" s="107">
        <f t="shared" si="121"/>
        <v>40.122</v>
      </c>
      <c r="J818" s="108">
        <f t="shared" si="122"/>
        <v>53.521669393704585</v>
      </c>
      <c r="K818" s="109">
        <v>94.8051948051948</v>
      </c>
      <c r="L818" s="56">
        <v>100</v>
      </c>
      <c r="M818" s="110">
        <f t="shared" si="123"/>
        <v>95.95959595959596</v>
      </c>
      <c r="N818" s="111">
        <v>73.33333333333333</v>
      </c>
      <c r="O818" s="52">
        <v>99.08000000000001</v>
      </c>
      <c r="P818" s="57">
        <v>94.53870625662778</v>
      </c>
      <c r="Q818" s="58" t="s">
        <v>1</v>
      </c>
      <c r="R818" s="106">
        <f t="shared" si="124"/>
        <v>88.9283981884058</v>
      </c>
      <c r="S818" s="109">
        <v>85.83333333333334</v>
      </c>
      <c r="T818" s="52">
        <v>87.17013888888889</v>
      </c>
      <c r="U818" s="52">
        <v>94.44443333333334</v>
      </c>
      <c r="V818" s="52">
        <v>0</v>
      </c>
      <c r="W818" s="52">
        <v>25</v>
      </c>
      <c r="X818" s="110">
        <f t="shared" si="129"/>
        <v>69.98697638888889</v>
      </c>
      <c r="Y818" s="112">
        <f t="shared" si="125"/>
        <v>85.39837441018884</v>
      </c>
      <c r="Z818" s="46">
        <v>57.81609195402299</v>
      </c>
      <c r="AA818" s="46">
        <v>33.333333333333336</v>
      </c>
      <c r="AB818" s="46">
        <v>20</v>
      </c>
      <c r="AC818" s="46">
        <v>67.2</v>
      </c>
      <c r="AD818" s="46">
        <v>5.555555555555555</v>
      </c>
      <c r="AE818" s="106">
        <f t="shared" si="126"/>
        <v>38.095689655172414</v>
      </c>
      <c r="AF818" s="69">
        <v>89.47368421052632</v>
      </c>
      <c r="AG818" s="69">
        <v>68.75</v>
      </c>
      <c r="AH818" s="69">
        <v>11.76470588235294</v>
      </c>
      <c r="AI818" s="69">
        <v>44.85981308411215</v>
      </c>
      <c r="AJ818" s="113">
        <v>53.712050794247844</v>
      </c>
      <c r="AK818" s="114">
        <v>30</v>
      </c>
      <c r="AL818" s="106">
        <f t="shared" si="127"/>
        <v>30</v>
      </c>
      <c r="AM818" s="115">
        <v>40.64091469455804</v>
      </c>
      <c r="AN818" s="116">
        <f t="shared" si="128"/>
        <v>65.59579549220275</v>
      </c>
    </row>
    <row r="819" spans="1:40" ht="15">
      <c r="A819" s="15">
        <v>54871</v>
      </c>
      <c r="B819" s="16" t="s">
        <v>23</v>
      </c>
      <c r="C819" s="16" t="s">
        <v>926</v>
      </c>
      <c r="D819" s="17">
        <v>6</v>
      </c>
      <c r="E819" s="105">
        <v>59.49392910106705</v>
      </c>
      <c r="F819" s="45">
        <v>79.56349206349206</v>
      </c>
      <c r="G819" s="106">
        <f t="shared" si="120"/>
        <v>66.18378342187538</v>
      </c>
      <c r="H819" s="87">
        <v>34.922000000000004</v>
      </c>
      <c r="I819" s="107">
        <f t="shared" si="121"/>
        <v>34.922000000000004</v>
      </c>
      <c r="J819" s="108">
        <f t="shared" si="122"/>
        <v>53.67907005312522</v>
      </c>
      <c r="K819" s="109">
        <v>37.59398496240601</v>
      </c>
      <c r="L819" s="56">
        <v>100</v>
      </c>
      <c r="M819" s="110">
        <f t="shared" si="123"/>
        <v>51.461988304093566</v>
      </c>
      <c r="N819" s="111">
        <v>95.71428571428572</v>
      </c>
      <c r="O819" s="52">
        <v>99.83</v>
      </c>
      <c r="P819" s="57">
        <v>94.42508710801394</v>
      </c>
      <c r="Q819" s="58" t="s">
        <v>1</v>
      </c>
      <c r="R819" s="106">
        <f t="shared" si="124"/>
        <v>96.59604732142859</v>
      </c>
      <c r="S819" s="109">
        <v>92.91666666666667</v>
      </c>
      <c r="T819" s="52">
        <v>60.54398148148148</v>
      </c>
      <c r="U819" s="52">
        <v>100</v>
      </c>
      <c r="V819" s="52">
        <v>0</v>
      </c>
      <c r="W819" s="52">
        <v>25</v>
      </c>
      <c r="X819" s="110">
        <f t="shared" si="129"/>
        <v>66.49016203703704</v>
      </c>
      <c r="Y819" s="112">
        <f t="shared" si="125"/>
        <v>70.7139027841827</v>
      </c>
      <c r="Z819" s="46">
        <v>7.540229885057471</v>
      </c>
      <c r="AA819" s="46">
        <v>22.222222222222225</v>
      </c>
      <c r="AB819" s="46">
        <v>0</v>
      </c>
      <c r="AC819" s="46">
        <v>51.2</v>
      </c>
      <c r="AD819" s="46">
        <v>5.4945054945054945</v>
      </c>
      <c r="AE819" s="106">
        <f t="shared" si="126"/>
        <v>16.681943918150818</v>
      </c>
      <c r="AF819" s="69">
        <v>52.63157894736842</v>
      </c>
      <c r="AG819" s="69">
        <v>75</v>
      </c>
      <c r="AH819" s="69">
        <v>58.82352941176471</v>
      </c>
      <c r="AI819" s="69">
        <v>32.71028037383177</v>
      </c>
      <c r="AJ819" s="113">
        <v>54.79134718324123</v>
      </c>
      <c r="AK819" s="114">
        <v>51.66666666666667</v>
      </c>
      <c r="AL819" s="106">
        <f t="shared" si="127"/>
        <v>51.66666666666667</v>
      </c>
      <c r="AM819" s="115">
        <v>33.841396005211436</v>
      </c>
      <c r="AN819" s="116">
        <f t="shared" si="128"/>
        <v>56.24518420427982</v>
      </c>
    </row>
    <row r="820" spans="1:40" ht="15">
      <c r="A820" s="15">
        <v>54874</v>
      </c>
      <c r="B820" s="16" t="s">
        <v>23</v>
      </c>
      <c r="C820" s="16" t="s">
        <v>927</v>
      </c>
      <c r="D820" s="17">
        <v>4</v>
      </c>
      <c r="E820" s="105">
        <v>56.91280168541066</v>
      </c>
      <c r="F820" s="45">
        <v>88.5225885225885</v>
      </c>
      <c r="G820" s="106">
        <f t="shared" si="120"/>
        <v>67.44939729780327</v>
      </c>
      <c r="H820" s="87">
        <v>0</v>
      </c>
      <c r="I820" s="107">
        <f t="shared" si="121"/>
        <v>0</v>
      </c>
      <c r="J820" s="108">
        <f t="shared" si="122"/>
        <v>40.469638378681964</v>
      </c>
      <c r="K820" s="109">
        <v>99.62756052141528</v>
      </c>
      <c r="L820" s="56">
        <v>100</v>
      </c>
      <c r="M820" s="110">
        <f t="shared" si="123"/>
        <v>99.71032484998966</v>
      </c>
      <c r="N820" s="111">
        <v>97.77777777777777</v>
      </c>
      <c r="O820" s="52">
        <v>99.68</v>
      </c>
      <c r="P820" s="57">
        <v>90.74551786405263</v>
      </c>
      <c r="Q820" s="58">
        <v>100</v>
      </c>
      <c r="R820" s="106">
        <f t="shared" si="124"/>
        <v>97.05082391045761</v>
      </c>
      <c r="S820" s="109">
        <v>96.80555555555556</v>
      </c>
      <c r="T820" s="52">
        <v>86.33333333333331</v>
      </c>
      <c r="U820" s="52">
        <v>100</v>
      </c>
      <c r="V820" s="52">
        <v>92.02172096908939</v>
      </c>
      <c r="W820" s="52">
        <v>80</v>
      </c>
      <c r="X820" s="110">
        <f t="shared" si="129"/>
        <v>92.28743734335839</v>
      </c>
      <c r="Y820" s="112">
        <f t="shared" si="125"/>
        <v>96.4839605472174</v>
      </c>
      <c r="Z820" s="46">
        <v>54.45977011494253</v>
      </c>
      <c r="AA820" s="46">
        <v>32.63888888888889</v>
      </c>
      <c r="AB820" s="46">
        <v>0</v>
      </c>
      <c r="AC820" s="46">
        <v>18.4</v>
      </c>
      <c r="AD820" s="46">
        <v>6.382978723404255</v>
      </c>
      <c r="AE820" s="106">
        <f t="shared" si="126"/>
        <v>24.381542706040598</v>
      </c>
      <c r="AF820" s="69">
        <v>10.526315789473683</v>
      </c>
      <c r="AG820" s="69">
        <v>18.75</v>
      </c>
      <c r="AH820" s="69">
        <v>47.05882352941176</v>
      </c>
      <c r="AI820" s="69">
        <v>30.8411214953271</v>
      </c>
      <c r="AJ820" s="113">
        <v>26.794065203553135</v>
      </c>
      <c r="AK820" s="114">
        <v>25</v>
      </c>
      <c r="AL820" s="106">
        <f t="shared" si="127"/>
        <v>25</v>
      </c>
      <c r="AM820" s="115">
        <v>25.148573497502486</v>
      </c>
      <c r="AN820" s="116">
        <f t="shared" si="128"/>
        <v>63.88047999859584</v>
      </c>
    </row>
    <row r="821" spans="1:40" ht="15">
      <c r="A821" s="15">
        <v>63001</v>
      </c>
      <c r="B821" s="16" t="s">
        <v>15</v>
      </c>
      <c r="C821" s="16" t="s">
        <v>928</v>
      </c>
      <c r="D821" s="17">
        <v>1</v>
      </c>
      <c r="E821" s="105">
        <v>97.48396089204914</v>
      </c>
      <c r="F821" s="45">
        <v>79.44444444444446</v>
      </c>
      <c r="G821" s="106">
        <f t="shared" si="120"/>
        <v>91.47078874284757</v>
      </c>
      <c r="H821" s="87">
        <v>92.52</v>
      </c>
      <c r="I821" s="107">
        <f t="shared" si="121"/>
        <v>92.52</v>
      </c>
      <c r="J821" s="108">
        <f t="shared" si="122"/>
        <v>91.89047324570855</v>
      </c>
      <c r="K821" s="109">
        <v>92.79210925644917</v>
      </c>
      <c r="L821" s="56">
        <v>100</v>
      </c>
      <c r="M821" s="110">
        <f t="shared" si="123"/>
        <v>94.39386275501602</v>
      </c>
      <c r="N821" s="111">
        <v>100</v>
      </c>
      <c r="O821" s="52">
        <v>99.19</v>
      </c>
      <c r="P821" s="57">
        <v>99.28526528996811</v>
      </c>
      <c r="Q821" s="58">
        <v>100</v>
      </c>
      <c r="R821" s="106">
        <f t="shared" si="124"/>
        <v>99.61881632249202</v>
      </c>
      <c r="S821" s="109">
        <v>93.19444444444444</v>
      </c>
      <c r="T821" s="52">
        <v>0</v>
      </c>
      <c r="U821" s="52">
        <v>98.61110000000001</v>
      </c>
      <c r="V821" s="52">
        <v>97.51506024096386</v>
      </c>
      <c r="W821" s="52">
        <v>100</v>
      </c>
      <c r="X821" s="110">
        <f t="shared" si="129"/>
        <v>72.6407686412316</v>
      </c>
      <c r="Y821" s="112">
        <f t="shared" si="125"/>
        <v>89.10485778019732</v>
      </c>
      <c r="Z821" s="46">
        <v>96.87356321839081</v>
      </c>
      <c r="AA821" s="46">
        <v>38.88888888888889</v>
      </c>
      <c r="AB821" s="46">
        <v>100</v>
      </c>
      <c r="AC821" s="46">
        <v>84.8</v>
      </c>
      <c r="AD821" s="46">
        <v>26.956521739130434</v>
      </c>
      <c r="AE821" s="106">
        <f t="shared" si="126"/>
        <v>71.21440529735132</v>
      </c>
      <c r="AF821" s="69">
        <v>89.47368421052632</v>
      </c>
      <c r="AG821" s="69">
        <v>81.25</v>
      </c>
      <c r="AH821" s="69">
        <v>82.35294117647058</v>
      </c>
      <c r="AI821" s="69">
        <v>67.28971962616822</v>
      </c>
      <c r="AJ821" s="113">
        <v>80.09158625329127</v>
      </c>
      <c r="AK821" s="114">
        <v>51.66666666666667</v>
      </c>
      <c r="AL821" s="106">
        <f t="shared" si="127"/>
        <v>51.66666666666667</v>
      </c>
      <c r="AM821" s="115">
        <v>69.67210582613171</v>
      </c>
      <c r="AN821" s="116">
        <f t="shared" si="128"/>
        <v>83.83215528707989</v>
      </c>
    </row>
    <row r="822" spans="1:40" ht="15">
      <c r="A822" s="15">
        <v>63111</v>
      </c>
      <c r="B822" s="16" t="s">
        <v>15</v>
      </c>
      <c r="C822" s="16" t="s">
        <v>929</v>
      </c>
      <c r="D822" s="17">
        <v>6</v>
      </c>
      <c r="E822" s="105">
        <v>60.9443569135039</v>
      </c>
      <c r="F822" s="45">
        <v>72.97568172568172</v>
      </c>
      <c r="G822" s="106">
        <f t="shared" si="120"/>
        <v>64.95479851756318</v>
      </c>
      <c r="H822" s="87">
        <v>18.427999999999997</v>
      </c>
      <c r="I822" s="107">
        <f t="shared" si="121"/>
        <v>18.427999999999997</v>
      </c>
      <c r="J822" s="108">
        <f t="shared" si="122"/>
        <v>46.344079110537905</v>
      </c>
      <c r="K822" s="109">
        <v>36.75213675213676</v>
      </c>
      <c r="L822" s="56">
        <v>100</v>
      </c>
      <c r="M822" s="110">
        <f t="shared" si="123"/>
        <v>50.807217473884144</v>
      </c>
      <c r="N822" s="111">
        <v>100</v>
      </c>
      <c r="O822" s="52">
        <v>99.89000000000001</v>
      </c>
      <c r="P822" s="57">
        <v>92.65442404006677</v>
      </c>
      <c r="Q822" s="58" t="s">
        <v>1</v>
      </c>
      <c r="R822" s="106">
        <f t="shared" si="124"/>
        <v>97.45386125834725</v>
      </c>
      <c r="S822" s="109">
        <v>100</v>
      </c>
      <c r="T822" s="52">
        <v>97.39583333333336</v>
      </c>
      <c r="U822" s="52">
        <v>100</v>
      </c>
      <c r="V822" s="52">
        <v>0</v>
      </c>
      <c r="W822" s="52">
        <v>25</v>
      </c>
      <c r="X822" s="110">
        <f t="shared" si="129"/>
        <v>77.47395833333334</v>
      </c>
      <c r="Y822" s="112">
        <f t="shared" si="125"/>
        <v>74.26750055993608</v>
      </c>
      <c r="Z822" s="46">
        <v>30.06896551724138</v>
      </c>
      <c r="AA822" s="46">
        <v>77.77777777777779</v>
      </c>
      <c r="AB822" s="46">
        <v>80</v>
      </c>
      <c r="AC822" s="46">
        <v>62.4</v>
      </c>
      <c r="AD822" s="46">
        <v>41.11111111111111</v>
      </c>
      <c r="AE822" s="106">
        <f t="shared" si="126"/>
        <v>56.50890804597701</v>
      </c>
      <c r="AF822" s="69">
        <v>68.42105263157895</v>
      </c>
      <c r="AG822" s="69">
        <v>81.25</v>
      </c>
      <c r="AH822" s="69">
        <v>64.70588235294117</v>
      </c>
      <c r="AI822" s="69">
        <v>48.598130841121495</v>
      </c>
      <c r="AJ822" s="113">
        <v>65.7437664564104</v>
      </c>
      <c r="AK822" s="114">
        <v>38.333333333333336</v>
      </c>
      <c r="AL822" s="106">
        <f t="shared" si="127"/>
        <v>38.333333333333336</v>
      </c>
      <c r="AM822" s="115">
        <v>55.336422012897174</v>
      </c>
      <c r="AN822" s="116">
        <f t="shared" si="128"/>
        <v>63.00349270594478</v>
      </c>
    </row>
    <row r="823" spans="1:40" ht="15">
      <c r="A823" s="15">
        <v>63130</v>
      </c>
      <c r="B823" s="16" t="s">
        <v>15</v>
      </c>
      <c r="C823" s="16" t="s">
        <v>930</v>
      </c>
      <c r="D823" s="17">
        <v>5</v>
      </c>
      <c r="E823" s="105">
        <v>80.06658473105841</v>
      </c>
      <c r="F823" s="45">
        <v>88.66656491656491</v>
      </c>
      <c r="G823" s="106">
        <f t="shared" si="120"/>
        <v>82.9332447928939</v>
      </c>
      <c r="H823" s="87">
        <v>31.037999999999997</v>
      </c>
      <c r="I823" s="107">
        <f t="shared" si="121"/>
        <v>31.037999999999997</v>
      </c>
      <c r="J823" s="108">
        <f t="shared" si="122"/>
        <v>62.17514687573634</v>
      </c>
      <c r="K823" s="109">
        <v>35.05494505494505</v>
      </c>
      <c r="L823" s="56">
        <v>100</v>
      </c>
      <c r="M823" s="110">
        <f t="shared" si="123"/>
        <v>49.48717948717949</v>
      </c>
      <c r="N823" s="111">
        <v>100</v>
      </c>
      <c r="O823" s="52">
        <v>99.64</v>
      </c>
      <c r="P823" s="57">
        <v>99.8885084016883</v>
      </c>
      <c r="Q823" s="58" t="s">
        <v>1</v>
      </c>
      <c r="R823" s="106">
        <f t="shared" si="124"/>
        <v>99.78043436131242</v>
      </c>
      <c r="S823" s="109">
        <v>99.16666666666667</v>
      </c>
      <c r="T823" s="52">
        <v>0</v>
      </c>
      <c r="U823" s="52">
        <v>100</v>
      </c>
      <c r="V823" s="52">
        <v>0</v>
      </c>
      <c r="W823" s="52">
        <v>15</v>
      </c>
      <c r="X823" s="110">
        <f t="shared" si="129"/>
        <v>51.66666666666667</v>
      </c>
      <c r="Y823" s="112">
        <f t="shared" si="125"/>
        <v>66.27845694433792</v>
      </c>
      <c r="Z823" s="46">
        <v>64.36781609195403</v>
      </c>
      <c r="AA823" s="46">
        <v>55.55555555555555</v>
      </c>
      <c r="AB823" s="46">
        <v>0</v>
      </c>
      <c r="AC823" s="46">
        <v>60</v>
      </c>
      <c r="AD823" s="46">
        <v>10.638297872340425</v>
      </c>
      <c r="AE823" s="106">
        <f t="shared" si="126"/>
        <v>39.75330154071901</v>
      </c>
      <c r="AF823" s="69">
        <v>89.47368421052632</v>
      </c>
      <c r="AG823" s="69">
        <v>81.25</v>
      </c>
      <c r="AH823" s="69">
        <v>64.70588235294117</v>
      </c>
      <c r="AI823" s="69">
        <v>63.55140186915887</v>
      </c>
      <c r="AJ823" s="113">
        <v>74.74524210815659</v>
      </c>
      <c r="AK823" s="114">
        <v>51.66666666666667</v>
      </c>
      <c r="AL823" s="106">
        <f t="shared" si="127"/>
        <v>51.66666666666667</v>
      </c>
      <c r="AM823" s="115">
        <v>51.467158717225225</v>
      </c>
      <c r="AN823" s="116">
        <f t="shared" si="128"/>
        <v>61.01440546248379</v>
      </c>
    </row>
    <row r="824" spans="1:40" ht="15">
      <c r="A824" s="15">
        <v>63190</v>
      </c>
      <c r="B824" s="16" t="s">
        <v>15</v>
      </c>
      <c r="C824" s="16" t="s">
        <v>931</v>
      </c>
      <c r="D824" s="17">
        <v>6</v>
      </c>
      <c r="E824" s="105">
        <v>58.8520937622571</v>
      </c>
      <c r="F824" s="45">
        <v>86.39092389092389</v>
      </c>
      <c r="G824" s="106">
        <f t="shared" si="120"/>
        <v>68.03170380514602</v>
      </c>
      <c r="H824" s="87">
        <v>52.278</v>
      </c>
      <c r="I824" s="107">
        <f t="shared" si="121"/>
        <v>52.278</v>
      </c>
      <c r="J824" s="108">
        <f t="shared" si="122"/>
        <v>61.73022228308761</v>
      </c>
      <c r="K824" s="109">
        <v>33.84146341463414</v>
      </c>
      <c r="L824" s="56">
        <v>100</v>
      </c>
      <c r="M824" s="110">
        <f t="shared" si="123"/>
        <v>48.543360433604335</v>
      </c>
      <c r="N824" s="111">
        <v>74.44444444444444</v>
      </c>
      <c r="O824" s="52">
        <v>98.94</v>
      </c>
      <c r="P824" s="57">
        <v>98.46822130772748</v>
      </c>
      <c r="Q824" s="58" t="s">
        <v>1</v>
      </c>
      <c r="R824" s="106">
        <f t="shared" si="124"/>
        <v>90.56091927869227</v>
      </c>
      <c r="S824" s="109">
        <v>99.30555555555554</v>
      </c>
      <c r="T824" s="52">
        <v>41.388888888888886</v>
      </c>
      <c r="U824" s="52">
        <v>100</v>
      </c>
      <c r="V824" s="52">
        <v>0</v>
      </c>
      <c r="W824" s="52">
        <v>25</v>
      </c>
      <c r="X824" s="110">
        <f t="shared" si="129"/>
        <v>63.29861111111111</v>
      </c>
      <c r="Y824" s="112">
        <f t="shared" si="125"/>
        <v>66.71065948083464</v>
      </c>
      <c r="Z824" s="46">
        <v>42.18390804597701</v>
      </c>
      <c r="AA824" s="46">
        <v>11.111111111111112</v>
      </c>
      <c r="AB824" s="46">
        <v>0</v>
      </c>
      <c r="AC824" s="46">
        <v>40</v>
      </c>
      <c r="AD824" s="46">
        <v>5.555555555555555</v>
      </c>
      <c r="AE824" s="106">
        <f t="shared" si="126"/>
        <v>21.170977011494255</v>
      </c>
      <c r="AF824" s="69">
        <v>68.42105263157895</v>
      </c>
      <c r="AG824" s="69">
        <v>75</v>
      </c>
      <c r="AH824" s="69">
        <v>47.05882352941176</v>
      </c>
      <c r="AI824" s="69">
        <v>33.64485981308411</v>
      </c>
      <c r="AJ824" s="113">
        <v>56.03118399351871</v>
      </c>
      <c r="AK824" s="114">
        <v>41.66666666666667</v>
      </c>
      <c r="AL824" s="106">
        <f t="shared" si="127"/>
        <v>41.66666666666667</v>
      </c>
      <c r="AM824" s="115">
        <v>34.56617013773526</v>
      </c>
      <c r="AN824" s="116">
        <f t="shared" si="128"/>
        <v>56.07122523835542</v>
      </c>
    </row>
    <row r="825" spans="1:40" ht="15">
      <c r="A825" s="15">
        <v>63212</v>
      </c>
      <c r="B825" s="16" t="s">
        <v>15</v>
      </c>
      <c r="C825" s="16" t="s">
        <v>932</v>
      </c>
      <c r="D825" s="17">
        <v>6</v>
      </c>
      <c r="E825" s="105">
        <v>58.10326959056542</v>
      </c>
      <c r="F825" s="45">
        <v>71.86355311355311</v>
      </c>
      <c r="G825" s="106">
        <f t="shared" si="120"/>
        <v>62.690030764894644</v>
      </c>
      <c r="H825" s="87">
        <v>37.994</v>
      </c>
      <c r="I825" s="107">
        <f t="shared" si="121"/>
        <v>37.994</v>
      </c>
      <c r="J825" s="108">
        <f t="shared" si="122"/>
        <v>52.811618458936785</v>
      </c>
      <c r="K825" s="109">
        <v>32.631578947368425</v>
      </c>
      <c r="L825" s="56">
        <v>100</v>
      </c>
      <c r="M825" s="110">
        <f t="shared" si="123"/>
        <v>47.60233918128655</v>
      </c>
      <c r="N825" s="111">
        <v>100</v>
      </c>
      <c r="O825" s="52">
        <v>99.93</v>
      </c>
      <c r="P825" s="57">
        <v>97.45331069609507</v>
      </c>
      <c r="Q825" s="58" t="s">
        <v>1</v>
      </c>
      <c r="R825" s="106">
        <f t="shared" si="124"/>
        <v>99.06581537563667</v>
      </c>
      <c r="S825" s="109">
        <v>100</v>
      </c>
      <c r="T825" s="52">
        <v>79.05092592592592</v>
      </c>
      <c r="U825" s="52">
        <v>98.61110000000001</v>
      </c>
      <c r="V825" s="52">
        <v>95.19890260631001</v>
      </c>
      <c r="W825" s="52">
        <v>25</v>
      </c>
      <c r="X825" s="110">
        <f t="shared" si="129"/>
        <v>84.44036930727023</v>
      </c>
      <c r="Y825" s="112">
        <f t="shared" si="125"/>
        <v>75.85882120379338</v>
      </c>
      <c r="Z825" s="46">
        <v>81.83908045977012</v>
      </c>
      <c r="AA825" s="46">
        <v>36.11111111111111</v>
      </c>
      <c r="AB825" s="46">
        <v>0</v>
      </c>
      <c r="AC825" s="46">
        <v>64</v>
      </c>
      <c r="AD825" s="46">
        <v>91.66666666666666</v>
      </c>
      <c r="AE825" s="106">
        <f t="shared" si="126"/>
        <v>56.41810344827586</v>
      </c>
      <c r="AF825" s="69">
        <v>84.21052631578947</v>
      </c>
      <c r="AG825" s="69">
        <v>81.25</v>
      </c>
      <c r="AH825" s="69">
        <v>58.82352941176471</v>
      </c>
      <c r="AI825" s="69">
        <v>0.9345794392523363</v>
      </c>
      <c r="AJ825" s="113">
        <v>56.30465879170163</v>
      </c>
      <c r="AK825" s="114">
        <v>38.333333333333336</v>
      </c>
      <c r="AL825" s="106">
        <f t="shared" si="127"/>
        <v>38.333333333333336</v>
      </c>
      <c r="AM825" s="115">
        <v>52.770897516867564</v>
      </c>
      <c r="AN825" s="116">
        <f t="shared" si="128"/>
        <v>64.32300354874431</v>
      </c>
    </row>
    <row r="826" spans="1:40" ht="15">
      <c r="A826" s="15">
        <v>63272</v>
      </c>
      <c r="B826" s="16" t="s">
        <v>15</v>
      </c>
      <c r="C826" s="16" t="s">
        <v>933</v>
      </c>
      <c r="D826" s="17">
        <v>6</v>
      </c>
      <c r="E826" s="105">
        <v>70.89991058548227</v>
      </c>
      <c r="F826" s="45">
        <v>86.92155067155069</v>
      </c>
      <c r="G826" s="106">
        <f t="shared" si="120"/>
        <v>76.2404572808384</v>
      </c>
      <c r="H826" s="87">
        <v>54.014</v>
      </c>
      <c r="I826" s="107">
        <f t="shared" si="121"/>
        <v>54.014</v>
      </c>
      <c r="J826" s="108">
        <f t="shared" si="122"/>
        <v>67.34987436850304</v>
      </c>
      <c r="K826" s="109">
        <v>40.96153846153846</v>
      </c>
      <c r="L826" s="56">
        <v>100</v>
      </c>
      <c r="M826" s="110">
        <f t="shared" si="123"/>
        <v>54.08119658119658</v>
      </c>
      <c r="N826" s="111">
        <v>100</v>
      </c>
      <c r="O826" s="52">
        <v>99.69</v>
      </c>
      <c r="P826" s="57">
        <v>97.53447555369829</v>
      </c>
      <c r="Q826" s="58" t="s">
        <v>1</v>
      </c>
      <c r="R826" s="106">
        <f t="shared" si="124"/>
        <v>99.01290341882574</v>
      </c>
      <c r="S826" s="109">
        <v>100</v>
      </c>
      <c r="T826" s="52">
        <v>61.80555555555556</v>
      </c>
      <c r="U826" s="52">
        <v>100</v>
      </c>
      <c r="V826" s="52">
        <v>0</v>
      </c>
      <c r="W826" s="52">
        <v>45</v>
      </c>
      <c r="X826" s="110">
        <f t="shared" si="129"/>
        <v>71.07638888888889</v>
      </c>
      <c r="Y826" s="112">
        <f t="shared" si="125"/>
        <v>73.89780430769945</v>
      </c>
      <c r="Z826" s="46">
        <v>91.28735632183907</v>
      </c>
      <c r="AA826" s="46">
        <v>61.111111111111114</v>
      </c>
      <c r="AB826" s="46">
        <v>0</v>
      </c>
      <c r="AC826" s="46">
        <v>63.2</v>
      </c>
      <c r="AD826" s="46">
        <v>23.376623376623375</v>
      </c>
      <c r="AE826" s="106">
        <f t="shared" si="126"/>
        <v>50.51328929690999</v>
      </c>
      <c r="AF826" s="69">
        <v>73.68421052631578</v>
      </c>
      <c r="AG826" s="69">
        <v>81.25</v>
      </c>
      <c r="AH826" s="69">
        <v>47.05882352941176</v>
      </c>
      <c r="AI826" s="69">
        <v>36.44859813084112</v>
      </c>
      <c r="AJ826" s="113">
        <v>59.61040804664216</v>
      </c>
      <c r="AK826" s="114">
        <v>55.00000000000001</v>
      </c>
      <c r="AL826" s="106">
        <f t="shared" si="127"/>
        <v>55.00000000000001</v>
      </c>
      <c r="AM826" s="115">
        <v>53.8365297707899</v>
      </c>
      <c r="AN826" s="116">
        <f t="shared" si="128"/>
        <v>66.56983595878731</v>
      </c>
    </row>
    <row r="827" spans="1:40" ht="15">
      <c r="A827" s="15">
        <v>63302</v>
      </c>
      <c r="B827" s="16" t="s">
        <v>15</v>
      </c>
      <c r="C827" s="16" t="s">
        <v>934</v>
      </c>
      <c r="D827" s="17">
        <v>6</v>
      </c>
      <c r="E827" s="105">
        <v>82.17320489552793</v>
      </c>
      <c r="F827" s="45">
        <v>81.23117623117624</v>
      </c>
      <c r="G827" s="106">
        <f t="shared" si="120"/>
        <v>81.85919534074404</v>
      </c>
      <c r="H827" s="87">
        <v>57.386</v>
      </c>
      <c r="I827" s="107">
        <f t="shared" si="121"/>
        <v>57.386</v>
      </c>
      <c r="J827" s="108">
        <f t="shared" si="122"/>
        <v>72.06991720444643</v>
      </c>
      <c r="K827" s="109">
        <v>32.28699551569507</v>
      </c>
      <c r="L827" s="56">
        <v>100</v>
      </c>
      <c r="M827" s="110">
        <f t="shared" si="123"/>
        <v>47.33432984554061</v>
      </c>
      <c r="N827" s="111">
        <v>95.65217391304347</v>
      </c>
      <c r="O827" s="52">
        <v>99.88000000000001</v>
      </c>
      <c r="P827" s="57">
        <v>98.99244332493703</v>
      </c>
      <c r="Q827" s="58" t="s">
        <v>1</v>
      </c>
      <c r="R827" s="106">
        <f t="shared" si="124"/>
        <v>98.11351311740225</v>
      </c>
      <c r="S827" s="109">
        <v>100</v>
      </c>
      <c r="T827" s="52">
        <v>0</v>
      </c>
      <c r="U827" s="52">
        <v>100</v>
      </c>
      <c r="V827" s="52">
        <v>0</v>
      </c>
      <c r="W827" s="52">
        <v>25</v>
      </c>
      <c r="X827" s="110">
        <f t="shared" si="129"/>
        <v>53.125</v>
      </c>
      <c r="Y827" s="112">
        <f t="shared" si="125"/>
        <v>65.43668294196334</v>
      </c>
      <c r="Z827" s="46">
        <v>99.6551724137931</v>
      </c>
      <c r="AA827" s="46">
        <v>94.44444444444444</v>
      </c>
      <c r="AB827" s="46">
        <v>100</v>
      </c>
      <c r="AC827" s="46">
        <v>84.8</v>
      </c>
      <c r="AD827" s="46">
        <v>81.0126582278481</v>
      </c>
      <c r="AE827" s="106">
        <f t="shared" si="126"/>
        <v>92.46199985450312</v>
      </c>
      <c r="AF827" s="69">
        <v>68.42105263157895</v>
      </c>
      <c r="AG827" s="69">
        <v>75</v>
      </c>
      <c r="AH827" s="69">
        <v>82.35294117647058</v>
      </c>
      <c r="AI827" s="69">
        <v>78.50467289719626</v>
      </c>
      <c r="AJ827" s="113">
        <v>76.06966667631144</v>
      </c>
      <c r="AK827" s="114">
        <v>71.66666666666667</v>
      </c>
      <c r="AL827" s="106">
        <f t="shared" si="127"/>
        <v>71.66666666666667</v>
      </c>
      <c r="AM827" s="115">
        <v>83.93164436941805</v>
      </c>
      <c r="AN827" s="116">
        <f t="shared" si="128"/>
        <v>72.31181822269636</v>
      </c>
    </row>
    <row r="828" spans="1:40" ht="15">
      <c r="A828" s="15">
        <v>63401</v>
      </c>
      <c r="B828" s="16" t="s">
        <v>15</v>
      </c>
      <c r="C828" s="16" t="s">
        <v>935</v>
      </c>
      <c r="D828" s="17">
        <v>6</v>
      </c>
      <c r="E828" s="105">
        <v>49.80505182931305</v>
      </c>
      <c r="F828" s="45">
        <v>65.71225071225071</v>
      </c>
      <c r="G828" s="106">
        <f t="shared" si="120"/>
        <v>55.10745145695893</v>
      </c>
      <c r="H828" s="87">
        <v>0</v>
      </c>
      <c r="I828" s="107">
        <f t="shared" si="121"/>
        <v>0</v>
      </c>
      <c r="J828" s="108">
        <f t="shared" si="122"/>
        <v>33.064470874175356</v>
      </c>
      <c r="K828" s="109">
        <v>86.68171557562077</v>
      </c>
      <c r="L828" s="56">
        <v>100</v>
      </c>
      <c r="M828" s="110">
        <f t="shared" si="123"/>
        <v>89.64133433659393</v>
      </c>
      <c r="N828" s="111">
        <v>96.66666666666667</v>
      </c>
      <c r="O828" s="52">
        <v>99.44999999999999</v>
      </c>
      <c r="P828" s="57">
        <v>97.66230296553566</v>
      </c>
      <c r="Q828" s="58" t="s">
        <v>1</v>
      </c>
      <c r="R828" s="106">
        <f t="shared" si="124"/>
        <v>97.8651192587274</v>
      </c>
      <c r="S828" s="109">
        <v>100</v>
      </c>
      <c r="T828" s="56">
        <v>0</v>
      </c>
      <c r="U828" s="52">
        <v>100</v>
      </c>
      <c r="V828" s="52">
        <v>0</v>
      </c>
      <c r="W828" s="52">
        <v>0</v>
      </c>
      <c r="X828" s="110">
        <f t="shared" si="129"/>
        <v>50</v>
      </c>
      <c r="Y828" s="112">
        <f t="shared" si="125"/>
        <v>79.58771852396659</v>
      </c>
      <c r="Z828" s="46">
        <v>7.563218390804598</v>
      </c>
      <c r="AA828" s="46">
        <v>33.333333333333336</v>
      </c>
      <c r="AB828" s="46">
        <v>0</v>
      </c>
      <c r="AC828" s="46">
        <v>36</v>
      </c>
      <c r="AD828" s="46">
        <v>50</v>
      </c>
      <c r="AE828" s="106">
        <f t="shared" si="126"/>
        <v>24.26580459770115</v>
      </c>
      <c r="AF828" s="69">
        <v>73.68421052631578</v>
      </c>
      <c r="AG828" s="69">
        <v>68.75</v>
      </c>
      <c r="AH828" s="69">
        <v>52.94117647058824</v>
      </c>
      <c r="AI828" s="69">
        <v>38.31775700934579</v>
      </c>
      <c r="AJ828" s="113">
        <v>58.42328600156245</v>
      </c>
      <c r="AK828" s="114">
        <v>41.66666666666667</v>
      </c>
      <c r="AL828" s="106">
        <f t="shared" si="127"/>
        <v>41.66666666666667</v>
      </c>
      <c r="AM828" s="115">
        <v>36.8546387191906</v>
      </c>
      <c r="AN828" s="116">
        <f t="shared" si="128"/>
        <v>57.46314505257554</v>
      </c>
    </row>
    <row r="829" spans="1:40" ht="15">
      <c r="A829" s="15">
        <v>63470</v>
      </c>
      <c r="B829" s="16" t="s">
        <v>15</v>
      </c>
      <c r="C829" s="16" t="s">
        <v>936</v>
      </c>
      <c r="D829" s="17">
        <v>6</v>
      </c>
      <c r="E829" s="105">
        <v>54.98134038740312</v>
      </c>
      <c r="F829" s="45">
        <v>96.98361823361823</v>
      </c>
      <c r="G829" s="106">
        <f t="shared" si="120"/>
        <v>68.98209966947482</v>
      </c>
      <c r="H829" s="87">
        <v>58.214</v>
      </c>
      <c r="I829" s="107">
        <f t="shared" si="121"/>
        <v>58.214</v>
      </c>
      <c r="J829" s="108">
        <f t="shared" si="122"/>
        <v>64.6748598016849</v>
      </c>
      <c r="K829" s="109">
        <v>23.41197822141561</v>
      </c>
      <c r="L829" s="56">
        <v>100</v>
      </c>
      <c r="M829" s="110">
        <f t="shared" si="123"/>
        <v>40.43153861665658</v>
      </c>
      <c r="N829" s="111">
        <v>100</v>
      </c>
      <c r="O829" s="52">
        <v>99.67</v>
      </c>
      <c r="P829" s="57">
        <v>99.5960440172726</v>
      </c>
      <c r="Q829" s="58" t="s">
        <v>1</v>
      </c>
      <c r="R829" s="106">
        <f t="shared" si="124"/>
        <v>99.69300091325394</v>
      </c>
      <c r="S829" s="109">
        <v>95.41666666666666</v>
      </c>
      <c r="T829" s="52">
        <v>0</v>
      </c>
      <c r="U829" s="52">
        <v>91.66666666666667</v>
      </c>
      <c r="V829" s="52">
        <v>0</v>
      </c>
      <c r="W829" s="52">
        <v>45</v>
      </c>
      <c r="X829" s="110">
        <f t="shared" si="129"/>
        <v>52.39583333333333</v>
      </c>
      <c r="Y829" s="112">
        <f t="shared" si="125"/>
        <v>63.2237808609043</v>
      </c>
      <c r="Z829" s="46">
        <v>66.55172413793103</v>
      </c>
      <c r="AA829" s="46">
        <v>22.222222222222225</v>
      </c>
      <c r="AB829" s="46">
        <v>100</v>
      </c>
      <c r="AC829" s="46">
        <v>88</v>
      </c>
      <c r="AD829" s="46">
        <v>4.444444444444445</v>
      </c>
      <c r="AE829" s="106">
        <f t="shared" si="126"/>
        <v>56.88793103448276</v>
      </c>
      <c r="AF829" s="69">
        <v>78.94736842105263</v>
      </c>
      <c r="AG829" s="69">
        <v>81.25</v>
      </c>
      <c r="AH829" s="69">
        <v>47.05882352941176</v>
      </c>
      <c r="AI829" s="69">
        <v>71.96261682242991</v>
      </c>
      <c r="AJ829" s="113">
        <v>69.80470219322358</v>
      </c>
      <c r="AK829" s="114">
        <v>63.33333333333333</v>
      </c>
      <c r="AL829" s="106">
        <f t="shared" si="127"/>
        <v>63.33333333333333</v>
      </c>
      <c r="AM829" s="115">
        <v>61.62148380325042</v>
      </c>
      <c r="AN829" s="116">
        <f t="shared" si="128"/>
        <v>63.03330753176425</v>
      </c>
    </row>
    <row r="830" spans="1:40" ht="15">
      <c r="A830" s="15">
        <v>63548</v>
      </c>
      <c r="B830" s="16" t="s">
        <v>15</v>
      </c>
      <c r="C830" s="16" t="s">
        <v>937</v>
      </c>
      <c r="D830" s="17">
        <v>6</v>
      </c>
      <c r="E830" s="105">
        <v>88.42380985620551</v>
      </c>
      <c r="F830" s="45">
        <v>76.23219373219374</v>
      </c>
      <c r="G830" s="106">
        <f t="shared" si="120"/>
        <v>84.35993781486825</v>
      </c>
      <c r="H830" s="87">
        <v>72.628</v>
      </c>
      <c r="I830" s="107">
        <f t="shared" si="121"/>
        <v>72.628</v>
      </c>
      <c r="J830" s="108">
        <f t="shared" si="122"/>
        <v>79.66716268892094</v>
      </c>
      <c r="K830" s="109">
        <v>21.084337349397586</v>
      </c>
      <c r="L830" s="56">
        <v>100</v>
      </c>
      <c r="M830" s="110">
        <f t="shared" si="123"/>
        <v>38.621151271753675</v>
      </c>
      <c r="N830" s="111">
        <v>68.88888888888889</v>
      </c>
      <c r="O830" s="52">
        <v>99.53999999999999</v>
      </c>
      <c r="P830" s="57">
        <v>96.23329283110571</v>
      </c>
      <c r="Q830" s="58" t="s">
        <v>1</v>
      </c>
      <c r="R830" s="106">
        <f t="shared" si="124"/>
        <v>88.1655892854732</v>
      </c>
      <c r="S830" s="109">
        <v>94.72222222222223</v>
      </c>
      <c r="T830" s="56">
        <v>0</v>
      </c>
      <c r="U830" s="52">
        <v>100</v>
      </c>
      <c r="V830" s="52">
        <v>0</v>
      </c>
      <c r="W830" s="52">
        <v>0</v>
      </c>
      <c r="X830" s="110">
        <f t="shared" si="129"/>
        <v>48.68055555555556</v>
      </c>
      <c r="Y830" s="112">
        <f t="shared" si="125"/>
        <v>57.694380806960524</v>
      </c>
      <c r="Z830" s="46">
        <v>58.62068965517241</v>
      </c>
      <c r="AA830" s="46">
        <v>75</v>
      </c>
      <c r="AB830" s="46">
        <v>80</v>
      </c>
      <c r="AC830" s="46">
        <v>65.60000000000001</v>
      </c>
      <c r="AD830" s="46">
        <v>72.09302325581395</v>
      </c>
      <c r="AE830" s="106">
        <f t="shared" si="126"/>
        <v>69.53511427425822</v>
      </c>
      <c r="AF830" s="69">
        <v>84.21052631578947</v>
      </c>
      <c r="AG830" s="69">
        <v>75</v>
      </c>
      <c r="AH830" s="69">
        <v>70.58823529411765</v>
      </c>
      <c r="AI830" s="69">
        <v>34.57943925233645</v>
      </c>
      <c r="AJ830" s="113">
        <v>66.0945502155609</v>
      </c>
      <c r="AK830" s="114">
        <v>58.333333333333336</v>
      </c>
      <c r="AL830" s="106">
        <f t="shared" si="127"/>
        <v>58.333333333333336</v>
      </c>
      <c r="AM830" s="115">
        <v>66.3772743370873</v>
      </c>
      <c r="AN830" s="116">
        <f t="shared" si="128"/>
        <v>64.69380524239064</v>
      </c>
    </row>
    <row r="831" spans="1:40" ht="15">
      <c r="A831" s="15">
        <v>63594</v>
      </c>
      <c r="B831" s="16" t="s">
        <v>15</v>
      </c>
      <c r="C831" s="16" t="s">
        <v>938</v>
      </c>
      <c r="D831" s="17">
        <v>6</v>
      </c>
      <c r="E831" s="105">
        <v>50.247329198327385</v>
      </c>
      <c r="F831" s="45">
        <v>75.61151811151812</v>
      </c>
      <c r="G831" s="106">
        <f t="shared" si="120"/>
        <v>58.702058836057624</v>
      </c>
      <c r="H831" s="87">
        <v>28.919999999999998</v>
      </c>
      <c r="I831" s="107">
        <f t="shared" si="121"/>
        <v>28.919999999999998</v>
      </c>
      <c r="J831" s="108">
        <f t="shared" si="122"/>
        <v>46.78923530163457</v>
      </c>
      <c r="K831" s="109">
        <v>12.601626016260159</v>
      </c>
      <c r="L831" s="56">
        <v>100</v>
      </c>
      <c r="M831" s="110">
        <f t="shared" si="123"/>
        <v>32.02348690153568</v>
      </c>
      <c r="N831" s="111">
        <v>98.88888888888889</v>
      </c>
      <c r="O831" s="52">
        <v>99.83</v>
      </c>
      <c r="P831" s="57">
        <v>99.35219911353563</v>
      </c>
      <c r="Q831" s="58" t="s">
        <v>1</v>
      </c>
      <c r="R831" s="106">
        <f t="shared" si="124"/>
        <v>99.29493119080767</v>
      </c>
      <c r="S831" s="109">
        <v>97.77777777777779</v>
      </c>
      <c r="T831" s="52">
        <v>0</v>
      </c>
      <c r="U831" s="52">
        <v>100</v>
      </c>
      <c r="V831" s="52">
        <v>0</v>
      </c>
      <c r="W831" s="52">
        <v>15</v>
      </c>
      <c r="X831" s="110">
        <f t="shared" si="129"/>
        <v>51.31944444444444</v>
      </c>
      <c r="Y831" s="112">
        <f t="shared" si="125"/>
        <v>59.725055487833515</v>
      </c>
      <c r="Z831" s="46">
        <v>63.747126436781606</v>
      </c>
      <c r="AA831" s="46">
        <v>41.666666666666664</v>
      </c>
      <c r="AB831" s="46">
        <v>0</v>
      </c>
      <c r="AC831" s="46">
        <v>56.00000000000001</v>
      </c>
      <c r="AD831" s="46">
        <v>90.78947368421053</v>
      </c>
      <c r="AE831" s="106">
        <f t="shared" si="126"/>
        <v>51.27230792498487</v>
      </c>
      <c r="AF831" s="69">
        <v>68.42105263157895</v>
      </c>
      <c r="AG831" s="69">
        <v>75</v>
      </c>
      <c r="AH831" s="69">
        <v>52.94117647058824</v>
      </c>
      <c r="AI831" s="69">
        <v>45.794392523364486</v>
      </c>
      <c r="AJ831" s="113">
        <v>60.53915540638292</v>
      </c>
      <c r="AK831" s="114">
        <v>50</v>
      </c>
      <c r="AL831" s="106">
        <f t="shared" si="127"/>
        <v>50</v>
      </c>
      <c r="AM831" s="115">
        <v>53.48900566836071</v>
      </c>
      <c r="AN831" s="116">
        <f t="shared" si="128"/>
        <v>55.267076504751884</v>
      </c>
    </row>
    <row r="832" spans="1:40" ht="15">
      <c r="A832" s="15">
        <v>63690</v>
      </c>
      <c r="B832" s="16" t="s">
        <v>15</v>
      </c>
      <c r="C832" s="16" t="s">
        <v>939</v>
      </c>
      <c r="D832" s="17">
        <v>6</v>
      </c>
      <c r="E832" s="105">
        <v>59.8130835009238</v>
      </c>
      <c r="F832" s="45">
        <v>80.66442816442816</v>
      </c>
      <c r="G832" s="106">
        <f t="shared" si="120"/>
        <v>66.76353172209193</v>
      </c>
      <c r="H832" s="87">
        <v>63.315999999999995</v>
      </c>
      <c r="I832" s="107">
        <f t="shared" si="121"/>
        <v>63.315999999999995</v>
      </c>
      <c r="J832" s="108">
        <f t="shared" si="122"/>
        <v>65.38451903325515</v>
      </c>
      <c r="K832" s="109">
        <v>35.89743589743589</v>
      </c>
      <c r="L832" s="56">
        <v>100</v>
      </c>
      <c r="M832" s="110">
        <f t="shared" si="123"/>
        <v>50.14245014245014</v>
      </c>
      <c r="N832" s="111">
        <v>98.88888888888889</v>
      </c>
      <c r="O832" s="52">
        <v>99.28</v>
      </c>
      <c r="P832" s="57">
        <v>97.45114698385726</v>
      </c>
      <c r="Q832" s="58" t="s">
        <v>1</v>
      </c>
      <c r="R832" s="106">
        <f t="shared" si="124"/>
        <v>98.47842445010855</v>
      </c>
      <c r="S832" s="109">
        <v>100</v>
      </c>
      <c r="T832" s="52">
        <v>0</v>
      </c>
      <c r="U832" s="52">
        <v>100</v>
      </c>
      <c r="V832" s="52">
        <v>0</v>
      </c>
      <c r="W832" s="52">
        <v>0</v>
      </c>
      <c r="X832" s="110">
        <f t="shared" si="129"/>
        <v>50</v>
      </c>
      <c r="Y832" s="112">
        <f t="shared" si="125"/>
        <v>65.56437787531678</v>
      </c>
      <c r="Z832" s="46">
        <v>58.18390804597701</v>
      </c>
      <c r="AA832" s="46">
        <v>51.38888888888889</v>
      </c>
      <c r="AB832" s="46">
        <v>40</v>
      </c>
      <c r="AC832" s="46">
        <v>71.2</v>
      </c>
      <c r="AD832" s="46">
        <v>100</v>
      </c>
      <c r="AE832" s="106">
        <f t="shared" si="126"/>
        <v>63.781393678160924</v>
      </c>
      <c r="AF832" s="69">
        <v>78.94736842105263</v>
      </c>
      <c r="AG832" s="69">
        <v>81.25</v>
      </c>
      <c r="AH832" s="69">
        <v>52.94117647058824</v>
      </c>
      <c r="AI832" s="69">
        <v>49.532710280373834</v>
      </c>
      <c r="AJ832" s="113">
        <v>65.66781379300367</v>
      </c>
      <c r="AK832" s="114">
        <v>38.333333333333336</v>
      </c>
      <c r="AL832" s="106">
        <f t="shared" si="127"/>
        <v>38.333333333333336</v>
      </c>
      <c r="AM832" s="115">
        <v>59.19482697315348</v>
      </c>
      <c r="AN832" s="116">
        <f t="shared" si="128"/>
        <v>63.617540836255465</v>
      </c>
    </row>
    <row r="833" spans="1:40" ht="15">
      <c r="A833" s="15">
        <v>66001</v>
      </c>
      <c r="B833" s="16" t="s">
        <v>19</v>
      </c>
      <c r="C833" s="16" t="s">
        <v>940</v>
      </c>
      <c r="D833" s="17">
        <v>1</v>
      </c>
      <c r="E833" s="105">
        <v>85.11316029971951</v>
      </c>
      <c r="F833" s="45">
        <v>87.63838013838013</v>
      </c>
      <c r="G833" s="106">
        <f t="shared" si="120"/>
        <v>85.95490024593971</v>
      </c>
      <c r="H833" s="87">
        <v>79.918</v>
      </c>
      <c r="I833" s="107">
        <f t="shared" si="121"/>
        <v>79.918</v>
      </c>
      <c r="J833" s="108">
        <f t="shared" si="122"/>
        <v>83.54014014756383</v>
      </c>
      <c r="K833" s="109">
        <v>86.10271903323263</v>
      </c>
      <c r="L833" s="56">
        <v>100</v>
      </c>
      <c r="M833" s="110">
        <f t="shared" si="123"/>
        <v>89.19100369251427</v>
      </c>
      <c r="N833" s="111">
        <v>100</v>
      </c>
      <c r="O833" s="52">
        <v>97.29</v>
      </c>
      <c r="P833" s="57">
        <v>98.08562830336595</v>
      </c>
      <c r="Q833" s="58">
        <v>100</v>
      </c>
      <c r="R833" s="106">
        <f t="shared" si="124"/>
        <v>98.84390707584149</v>
      </c>
      <c r="S833" s="109">
        <v>100</v>
      </c>
      <c r="T833" s="52">
        <v>0</v>
      </c>
      <c r="U833" s="52">
        <v>98.14813333333332</v>
      </c>
      <c r="V833" s="52">
        <v>0</v>
      </c>
      <c r="W833" s="52">
        <v>45</v>
      </c>
      <c r="X833" s="110">
        <f t="shared" si="129"/>
        <v>55.162033333333326</v>
      </c>
      <c r="Y833" s="112">
        <f t="shared" si="125"/>
        <v>81.39066226024107</v>
      </c>
      <c r="Z833" s="46">
        <v>85.97701149425286</v>
      </c>
      <c r="AA833" s="46">
        <v>54.861111111111114</v>
      </c>
      <c r="AB833" s="46">
        <v>100</v>
      </c>
      <c r="AC833" s="46">
        <v>78.4</v>
      </c>
      <c r="AD833" s="46">
        <v>85.6</v>
      </c>
      <c r="AE833" s="106">
        <f t="shared" si="126"/>
        <v>81.28071120689654</v>
      </c>
      <c r="AF833" s="69">
        <v>68.42105263157895</v>
      </c>
      <c r="AG833" s="69">
        <v>81.25</v>
      </c>
      <c r="AH833" s="69">
        <v>64.70588235294117</v>
      </c>
      <c r="AI833" s="69">
        <v>86.91588785046729</v>
      </c>
      <c r="AJ833" s="113">
        <v>75.32320570874685</v>
      </c>
      <c r="AK833" s="114">
        <v>58.333333333333336</v>
      </c>
      <c r="AL833" s="106">
        <f t="shared" si="127"/>
        <v>58.333333333333336</v>
      </c>
      <c r="AM833" s="115">
        <v>75.10256749934398</v>
      </c>
      <c r="AN833" s="116">
        <f t="shared" si="128"/>
        <v>79.9341294094365</v>
      </c>
    </row>
    <row r="834" spans="1:40" ht="15">
      <c r="A834" s="15">
        <v>66045</v>
      </c>
      <c r="B834" s="16" t="s">
        <v>19</v>
      </c>
      <c r="C834" s="16" t="s">
        <v>941</v>
      </c>
      <c r="D834" s="17">
        <v>6</v>
      </c>
      <c r="E834" s="105">
        <v>72.30228282971581</v>
      </c>
      <c r="F834" s="45">
        <v>97.60683760683762</v>
      </c>
      <c r="G834" s="106">
        <f aca="true" t="shared" si="130" ref="G834:G897">(E834*(8/12))+(F834*(4/12))</f>
        <v>80.73713442208974</v>
      </c>
      <c r="H834" s="87">
        <v>72.62400000000001</v>
      </c>
      <c r="I834" s="107">
        <f aca="true" t="shared" si="131" ref="I834:I897">H834</f>
        <v>72.62400000000001</v>
      </c>
      <c r="J834" s="108">
        <f aca="true" t="shared" si="132" ref="J834:J897">(G834*(12/20))+(I834*(8/20))</f>
        <v>77.49188065325384</v>
      </c>
      <c r="K834" s="109">
        <v>77.4869109947644</v>
      </c>
      <c r="L834" s="56">
        <v>0</v>
      </c>
      <c r="M834" s="110">
        <f aca="true" t="shared" si="133" ref="M834:M897">(K834*(14/18))+(L834*(4/18))</f>
        <v>60.26759744037231</v>
      </c>
      <c r="N834" s="111">
        <v>54.12698412698413</v>
      </c>
      <c r="O834" s="52">
        <v>98.97</v>
      </c>
      <c r="P834" s="57">
        <v>96.69243986254295</v>
      </c>
      <c r="Q834" s="58">
        <v>100</v>
      </c>
      <c r="R834" s="106">
        <f aca="true" t="shared" si="134" ref="R834:R897">IF((Q834=("N/A")),((N834*(5.33/16))+(O834*(5.33/16))+(P834*(5.33/16))),((N834*(4/16))+(O834*(4/16))+(P834*(4/16))+(Q834*(4/16))))</f>
        <v>87.44735599738178</v>
      </c>
      <c r="S834" s="109">
        <v>100</v>
      </c>
      <c r="T834" s="52">
        <v>85.37037037037038</v>
      </c>
      <c r="U834" s="52">
        <v>100</v>
      </c>
      <c r="V834" s="52">
        <v>0</v>
      </c>
      <c r="W834" s="52">
        <v>80</v>
      </c>
      <c r="X834" s="110">
        <f t="shared" si="129"/>
        <v>81.3425925925926</v>
      </c>
      <c r="Y834" s="112">
        <f aca="true" t="shared" si="135" ref="Y834:Y897">(M834*(18/50))+(R834*(16/50))+(X834*(16/50))</f>
        <v>75.70911862732584</v>
      </c>
      <c r="Z834" s="46">
        <v>45.60919540229886</v>
      </c>
      <c r="AA834" s="46">
        <v>22.222222222222225</v>
      </c>
      <c r="AB834" s="46">
        <v>0</v>
      </c>
      <c r="AC834" s="46">
        <v>49.6</v>
      </c>
      <c r="AD834" s="46">
        <v>22.89156626506024</v>
      </c>
      <c r="AE834" s="106">
        <f aca="true" t="shared" si="136" ref="AE834:AE897">((Z834*(4/16))+(AA834*(3/16))+(AB834*(3/16))+(AC834*(3/16))+(AD834*(3/16)))</f>
        <v>29.161134191940178</v>
      </c>
      <c r="AF834" s="69">
        <v>84.21052631578947</v>
      </c>
      <c r="AG834" s="69">
        <v>80</v>
      </c>
      <c r="AH834" s="69">
        <v>58.82352941176471</v>
      </c>
      <c r="AI834" s="69">
        <v>59.813084112149525</v>
      </c>
      <c r="AJ834" s="113">
        <v>70.71178495992592</v>
      </c>
      <c r="AK834" s="114">
        <v>56.666666666666664</v>
      </c>
      <c r="AL834" s="106">
        <f aca="true" t="shared" si="137" ref="AL834:AL897">AK834</f>
        <v>56.666666666666664</v>
      </c>
      <c r="AM834" s="115">
        <v>45.74241422501501</v>
      </c>
      <c r="AN834" s="116">
        <f aca="true" t="shared" si="138" ref="AN834:AN897">(J834*(20/100))+(Y834*(50/100))+(AM834*(30/100))</f>
        <v>67.07565971181819</v>
      </c>
    </row>
    <row r="835" spans="1:40" ht="15">
      <c r="A835" s="15">
        <v>66075</v>
      </c>
      <c r="B835" s="16" t="s">
        <v>19</v>
      </c>
      <c r="C835" s="16" t="s">
        <v>942</v>
      </c>
      <c r="D835" s="17">
        <v>6</v>
      </c>
      <c r="E835" s="105">
        <v>47.44374681009616</v>
      </c>
      <c r="F835" s="45">
        <v>82.00295075295075</v>
      </c>
      <c r="G835" s="106">
        <f t="shared" si="130"/>
        <v>58.96348145771435</v>
      </c>
      <c r="H835" s="87">
        <v>65.122</v>
      </c>
      <c r="I835" s="107">
        <f t="shared" si="131"/>
        <v>65.122</v>
      </c>
      <c r="J835" s="108">
        <f t="shared" si="132"/>
        <v>61.42688887462861</v>
      </c>
      <c r="K835" s="109">
        <v>98.125</v>
      </c>
      <c r="L835" s="56">
        <v>100</v>
      </c>
      <c r="M835" s="110">
        <f t="shared" si="133"/>
        <v>98.54166666666666</v>
      </c>
      <c r="N835" s="111">
        <v>88.57142857142858</v>
      </c>
      <c r="O835" s="52">
        <v>98.14999999999999</v>
      </c>
      <c r="P835" s="57">
        <v>95.18348623853211</v>
      </c>
      <c r="Q835" s="58">
        <v>100</v>
      </c>
      <c r="R835" s="106">
        <f t="shared" si="134"/>
        <v>95.47622870249018</v>
      </c>
      <c r="S835" s="109">
        <v>100</v>
      </c>
      <c r="T835" s="52">
        <v>75.7175925925926</v>
      </c>
      <c r="U835" s="52">
        <v>33.333333333333336</v>
      </c>
      <c r="V835" s="52">
        <v>68.7994722955145</v>
      </c>
      <c r="W835" s="52">
        <v>0</v>
      </c>
      <c r="X835" s="110">
        <f aca="true" t="shared" si="139" ref="X835:X898">(S835*(4/16))+(T835*(4/16))+(U835*(4/16))+(V835*(2/16))+(W835*(2/16))</f>
        <v>60.8626655184208</v>
      </c>
      <c r="Y835" s="112">
        <f t="shared" si="135"/>
        <v>85.5034461506915</v>
      </c>
      <c r="Z835" s="46">
        <v>26.666666666666668</v>
      </c>
      <c r="AA835" s="46">
        <v>33.333333333333336</v>
      </c>
      <c r="AB835" s="46">
        <v>0</v>
      </c>
      <c r="AC835" s="46">
        <v>64</v>
      </c>
      <c r="AD835" s="46">
        <v>45.23809523809524</v>
      </c>
      <c r="AE835" s="106">
        <f t="shared" si="136"/>
        <v>33.398809523809526</v>
      </c>
      <c r="AF835" s="69">
        <v>68.42105263157895</v>
      </c>
      <c r="AG835" s="69">
        <v>31.25</v>
      </c>
      <c r="AH835" s="69">
        <v>41.17647058823529</v>
      </c>
      <c r="AI835" s="69">
        <v>49.532710280373834</v>
      </c>
      <c r="AJ835" s="113">
        <v>47.59505837504702</v>
      </c>
      <c r="AK835" s="114">
        <v>41.66666666666667</v>
      </c>
      <c r="AL835" s="106">
        <f t="shared" si="137"/>
        <v>41.66666666666667</v>
      </c>
      <c r="AM835" s="115">
        <v>38.838047312710955</v>
      </c>
      <c r="AN835" s="116">
        <f t="shared" si="138"/>
        <v>66.68851504408475</v>
      </c>
    </row>
    <row r="836" spans="1:40" ht="15">
      <c r="A836" s="15">
        <v>66088</v>
      </c>
      <c r="B836" s="16" t="s">
        <v>19</v>
      </c>
      <c r="C836" s="16" t="s">
        <v>943</v>
      </c>
      <c r="D836" s="17">
        <v>6</v>
      </c>
      <c r="E836" s="105">
        <v>54.68736047992459</v>
      </c>
      <c r="F836" s="45">
        <v>96.27492877492877</v>
      </c>
      <c r="G836" s="106">
        <f t="shared" si="130"/>
        <v>68.54988324492598</v>
      </c>
      <c r="H836" s="87">
        <v>36.403999999999996</v>
      </c>
      <c r="I836" s="107">
        <f t="shared" si="131"/>
        <v>36.403999999999996</v>
      </c>
      <c r="J836" s="108">
        <f t="shared" si="132"/>
        <v>55.69152994695558</v>
      </c>
      <c r="K836" s="109">
        <v>92.42424242424242</v>
      </c>
      <c r="L836" s="56">
        <v>100</v>
      </c>
      <c r="M836" s="110">
        <f t="shared" si="133"/>
        <v>94.10774410774411</v>
      </c>
      <c r="N836" s="111">
        <v>77.46031746031747</v>
      </c>
      <c r="O836" s="52">
        <v>98.51</v>
      </c>
      <c r="P836" s="57">
        <v>98.52884243128146</v>
      </c>
      <c r="Q836" s="58">
        <v>100</v>
      </c>
      <c r="R836" s="106">
        <f t="shared" si="134"/>
        <v>93.62478997289973</v>
      </c>
      <c r="S836" s="109">
        <v>91.66666666666666</v>
      </c>
      <c r="T836" s="52">
        <v>79.375</v>
      </c>
      <c r="U836" s="52">
        <v>83.33333333333333</v>
      </c>
      <c r="V836" s="52">
        <v>0</v>
      </c>
      <c r="W836" s="52">
        <v>0</v>
      </c>
      <c r="X836" s="110">
        <f t="shared" si="139"/>
        <v>63.59375</v>
      </c>
      <c r="Y836" s="112">
        <f t="shared" si="135"/>
        <v>84.1887206701158</v>
      </c>
      <c r="Z836" s="46">
        <v>48.758620689655174</v>
      </c>
      <c r="AA836" s="46">
        <v>36.111111111111114</v>
      </c>
      <c r="AB836" s="46">
        <v>0</v>
      </c>
      <c r="AC836" s="46">
        <v>42.4</v>
      </c>
      <c r="AD836" s="46">
        <v>5.4945054945054945</v>
      </c>
      <c r="AE836" s="106">
        <f t="shared" si="136"/>
        <v>27.94070828596691</v>
      </c>
      <c r="AF836" s="69">
        <v>73.68421052631578</v>
      </c>
      <c r="AG836" s="69">
        <v>87.5</v>
      </c>
      <c r="AH836" s="69">
        <v>76.47058823529412</v>
      </c>
      <c r="AI836" s="69">
        <v>35.51401869158878</v>
      </c>
      <c r="AJ836" s="113">
        <v>68.29220436329967</v>
      </c>
      <c r="AK836" s="114">
        <v>33.33333333333333</v>
      </c>
      <c r="AL836" s="106">
        <f t="shared" si="137"/>
        <v>33.33333333333333</v>
      </c>
      <c r="AM836" s="115">
        <v>39.7796322493956</v>
      </c>
      <c r="AN836" s="116">
        <f t="shared" si="138"/>
        <v>65.16655599926769</v>
      </c>
    </row>
    <row r="837" spans="1:40" ht="15">
      <c r="A837" s="15">
        <v>66170</v>
      </c>
      <c r="B837" s="16" t="s">
        <v>19</v>
      </c>
      <c r="C837" s="16" t="s">
        <v>944</v>
      </c>
      <c r="D837" s="17">
        <v>1</v>
      </c>
      <c r="E837" s="105">
        <v>11.049999999999999</v>
      </c>
      <c r="F837" s="45">
        <v>96.11111111111113</v>
      </c>
      <c r="G837" s="106">
        <f t="shared" si="130"/>
        <v>39.403703703703705</v>
      </c>
      <c r="H837" s="87">
        <v>86.062</v>
      </c>
      <c r="I837" s="107">
        <f t="shared" si="131"/>
        <v>86.062</v>
      </c>
      <c r="J837" s="108">
        <f t="shared" si="132"/>
        <v>58.06702222222222</v>
      </c>
      <c r="K837" s="109">
        <v>99.90224828934507</v>
      </c>
      <c r="L837" s="56">
        <v>100</v>
      </c>
      <c r="M837" s="110">
        <f t="shared" si="133"/>
        <v>99.92397089171283</v>
      </c>
      <c r="N837" s="111">
        <v>94.92063492063492</v>
      </c>
      <c r="O837" s="52">
        <v>98.08000000000001</v>
      </c>
      <c r="P837" s="57">
        <v>97.54571072809489</v>
      </c>
      <c r="Q837" s="58" t="s">
        <v>1</v>
      </c>
      <c r="R837" s="106">
        <f t="shared" si="134"/>
        <v>96.78825139423313</v>
      </c>
      <c r="S837" s="109">
        <v>96.52777777777779</v>
      </c>
      <c r="T837" s="52">
        <v>0</v>
      </c>
      <c r="U837" s="52">
        <v>98.14813333333332</v>
      </c>
      <c r="V837" s="52">
        <v>90.2773963196924</v>
      </c>
      <c r="W837" s="52">
        <v>50</v>
      </c>
      <c r="X837" s="110">
        <f t="shared" si="139"/>
        <v>66.20365231773933</v>
      </c>
      <c r="Y837" s="112">
        <f t="shared" si="135"/>
        <v>88.13003870884779</v>
      </c>
      <c r="Z837" s="46">
        <v>49.931034482758626</v>
      </c>
      <c r="AA837" s="46">
        <v>69.44444444444444</v>
      </c>
      <c r="AB837" s="46">
        <v>20</v>
      </c>
      <c r="AC837" s="46">
        <v>53.6</v>
      </c>
      <c r="AD837" s="46">
        <v>95.83333333333334</v>
      </c>
      <c r="AE837" s="106">
        <f t="shared" si="136"/>
        <v>57.27234195402299</v>
      </c>
      <c r="AF837" s="69">
        <v>73.68421052631578</v>
      </c>
      <c r="AG837" s="69">
        <v>75</v>
      </c>
      <c r="AH837" s="69">
        <v>76.47058823529412</v>
      </c>
      <c r="AI837" s="69">
        <v>46.728971962616825</v>
      </c>
      <c r="AJ837" s="113">
        <v>67.97094268105668</v>
      </c>
      <c r="AK837" s="114">
        <v>71.66666666666667</v>
      </c>
      <c r="AL837" s="106">
        <f t="shared" si="137"/>
        <v>71.66666666666667</v>
      </c>
      <c r="AM837" s="115">
        <v>63.00416709042738</v>
      </c>
      <c r="AN837" s="116">
        <f t="shared" si="138"/>
        <v>74.57967392599656</v>
      </c>
    </row>
    <row r="838" spans="1:40" ht="15">
      <c r="A838" s="15">
        <v>66318</v>
      </c>
      <c r="B838" s="16" t="s">
        <v>19</v>
      </c>
      <c r="C838" s="16" t="s">
        <v>945</v>
      </c>
      <c r="D838" s="17">
        <v>6</v>
      </c>
      <c r="E838" s="105">
        <v>48.947725746727556</v>
      </c>
      <c r="F838" s="45">
        <v>84.20787545787546</v>
      </c>
      <c r="G838" s="106">
        <f t="shared" si="130"/>
        <v>60.701108983776855</v>
      </c>
      <c r="H838" s="87">
        <v>69.312</v>
      </c>
      <c r="I838" s="107">
        <f t="shared" si="131"/>
        <v>69.312</v>
      </c>
      <c r="J838" s="108">
        <f t="shared" si="132"/>
        <v>64.14546539026611</v>
      </c>
      <c r="K838" s="109">
        <v>88.54166666666666</v>
      </c>
      <c r="L838" s="56">
        <v>100</v>
      </c>
      <c r="M838" s="110">
        <f t="shared" si="133"/>
        <v>91.08796296296296</v>
      </c>
      <c r="N838" s="111">
        <v>59.84126984126984</v>
      </c>
      <c r="O838" s="52">
        <v>99.68</v>
      </c>
      <c r="P838" s="57">
        <v>98.62041781631848</v>
      </c>
      <c r="Q838" s="58" t="s">
        <v>1</v>
      </c>
      <c r="R838" s="106">
        <f t="shared" si="134"/>
        <v>85.99344970093411</v>
      </c>
      <c r="S838" s="109">
        <v>100</v>
      </c>
      <c r="T838" s="52">
        <v>83.86111111111111</v>
      </c>
      <c r="U838" s="52">
        <v>100</v>
      </c>
      <c r="V838" s="52">
        <v>0</v>
      </c>
      <c r="W838" s="52">
        <v>25</v>
      </c>
      <c r="X838" s="110">
        <f t="shared" si="139"/>
        <v>74.09027777777777</v>
      </c>
      <c r="Y838" s="112">
        <f t="shared" si="135"/>
        <v>84.01845945985445</v>
      </c>
      <c r="Z838" s="46">
        <v>64.02298850574712</v>
      </c>
      <c r="AA838" s="46">
        <v>44.44444444444445</v>
      </c>
      <c r="AB838" s="46">
        <v>100</v>
      </c>
      <c r="AC838" s="46">
        <v>84</v>
      </c>
      <c r="AD838" s="46">
        <v>44.047619047619044</v>
      </c>
      <c r="AE838" s="106">
        <f t="shared" si="136"/>
        <v>67.09800903119869</v>
      </c>
      <c r="AF838" s="69">
        <v>63.1578947368421</v>
      </c>
      <c r="AG838" s="69">
        <v>75</v>
      </c>
      <c r="AH838" s="69">
        <v>70.58823529411765</v>
      </c>
      <c r="AI838" s="69">
        <v>58.87850467289719</v>
      </c>
      <c r="AJ838" s="113">
        <v>66.90615867596424</v>
      </c>
      <c r="AK838" s="114">
        <v>63.33333333333333</v>
      </c>
      <c r="AL838" s="106">
        <f t="shared" si="137"/>
        <v>63.33333333333333</v>
      </c>
      <c r="AM838" s="115">
        <v>66.29391379689643</v>
      </c>
      <c r="AN838" s="116">
        <f t="shared" si="138"/>
        <v>74.72649694704938</v>
      </c>
    </row>
    <row r="839" spans="1:40" ht="15">
      <c r="A839" s="15">
        <v>66383</v>
      </c>
      <c r="B839" s="16" t="s">
        <v>19</v>
      </c>
      <c r="C839" s="16" t="s">
        <v>946</v>
      </c>
      <c r="D839" s="17">
        <v>6</v>
      </c>
      <c r="E839" s="105">
        <v>58.35983636208783</v>
      </c>
      <c r="F839" s="45">
        <v>91.8019943019943</v>
      </c>
      <c r="G839" s="106">
        <f t="shared" si="130"/>
        <v>69.50722234205665</v>
      </c>
      <c r="H839" s="87">
        <v>59.31</v>
      </c>
      <c r="I839" s="107">
        <f t="shared" si="131"/>
        <v>59.31</v>
      </c>
      <c r="J839" s="108">
        <f t="shared" si="132"/>
        <v>65.42833340523399</v>
      </c>
      <c r="K839" s="109">
        <v>96.42857142857143</v>
      </c>
      <c r="L839" s="56">
        <v>0</v>
      </c>
      <c r="M839" s="110">
        <f t="shared" si="133"/>
        <v>75</v>
      </c>
      <c r="N839" s="111">
        <v>98.88888888888889</v>
      </c>
      <c r="O839" s="52">
        <v>99.69</v>
      </c>
      <c r="P839" s="57">
        <v>98.62914862914863</v>
      </c>
      <c r="Q839" s="58" t="s">
        <v>1</v>
      </c>
      <c r="R839" s="106">
        <f t="shared" si="134"/>
        <v>99.00742749819625</v>
      </c>
      <c r="S839" s="109">
        <v>97.22222222222221</v>
      </c>
      <c r="T839" s="52">
        <v>72.48263888888889</v>
      </c>
      <c r="U839" s="52">
        <v>100</v>
      </c>
      <c r="V839" s="52">
        <v>0</v>
      </c>
      <c r="W839" s="52">
        <v>15</v>
      </c>
      <c r="X839" s="110">
        <f t="shared" si="139"/>
        <v>69.30121527777777</v>
      </c>
      <c r="Y839" s="112">
        <f t="shared" si="135"/>
        <v>80.85876568831168</v>
      </c>
      <c r="Z839" s="46">
        <v>6.137931034482759</v>
      </c>
      <c r="AA839" s="46">
        <v>28.472222222222225</v>
      </c>
      <c r="AB839" s="46">
        <v>0</v>
      </c>
      <c r="AC839" s="46">
        <v>72</v>
      </c>
      <c r="AD839" s="46">
        <v>8.791208791208792</v>
      </c>
      <c r="AE839" s="106">
        <f t="shared" si="136"/>
        <v>22.021376073639004</v>
      </c>
      <c r="AF839" s="69">
        <v>84.21052631578947</v>
      </c>
      <c r="AG839" s="69">
        <v>68.75</v>
      </c>
      <c r="AH839" s="69">
        <v>52.94117647058824</v>
      </c>
      <c r="AI839" s="69">
        <v>42.99065420560748</v>
      </c>
      <c r="AJ839" s="113">
        <v>62.2230892479963</v>
      </c>
      <c r="AK839" s="114">
        <v>60</v>
      </c>
      <c r="AL839" s="106">
        <f t="shared" si="137"/>
        <v>60</v>
      </c>
      <c r="AM839" s="115">
        <v>40.33755770540648</v>
      </c>
      <c r="AN839" s="116">
        <f t="shared" si="138"/>
        <v>65.61631683682458</v>
      </c>
    </row>
    <row r="840" spans="1:40" ht="15">
      <c r="A840" s="15">
        <v>66400</v>
      </c>
      <c r="B840" s="16" t="s">
        <v>19</v>
      </c>
      <c r="C840" s="16" t="s">
        <v>947</v>
      </c>
      <c r="D840" s="17">
        <v>4</v>
      </c>
      <c r="E840" s="105">
        <v>77.10692272320361</v>
      </c>
      <c r="F840" s="45">
        <v>93.32977207977208</v>
      </c>
      <c r="G840" s="106">
        <f t="shared" si="130"/>
        <v>82.5145391753931</v>
      </c>
      <c r="H840" s="87">
        <v>87.94399999999999</v>
      </c>
      <c r="I840" s="107">
        <f t="shared" si="131"/>
        <v>87.94399999999999</v>
      </c>
      <c r="J840" s="108">
        <f t="shared" si="132"/>
        <v>84.68632350523586</v>
      </c>
      <c r="K840" s="109">
        <v>95.78544061302682</v>
      </c>
      <c r="L840" s="56">
        <v>100</v>
      </c>
      <c r="M840" s="110">
        <f t="shared" si="133"/>
        <v>96.72200936568754</v>
      </c>
      <c r="N840" s="111">
        <v>96.03174603174604</v>
      </c>
      <c r="O840" s="52">
        <v>99.11000000000001</v>
      </c>
      <c r="P840" s="57">
        <v>96.49040711277492</v>
      </c>
      <c r="Q840" s="58" t="s">
        <v>1</v>
      </c>
      <c r="R840" s="106">
        <f t="shared" si="134"/>
        <v>97.14996101626855</v>
      </c>
      <c r="S840" s="109">
        <v>100</v>
      </c>
      <c r="T840" s="52">
        <v>81.09126984126985</v>
      </c>
      <c r="U840" s="52">
        <v>51.85184999999999</v>
      </c>
      <c r="V840" s="52">
        <v>0</v>
      </c>
      <c r="W840" s="52">
        <v>100</v>
      </c>
      <c r="X840" s="110">
        <f t="shared" si="139"/>
        <v>70.73577996031746</v>
      </c>
      <c r="Y840" s="112">
        <f t="shared" si="135"/>
        <v>88.54336048415504</v>
      </c>
      <c r="Z840" s="46">
        <v>100</v>
      </c>
      <c r="AA840" s="46">
        <v>83.33333333333333</v>
      </c>
      <c r="AB840" s="46">
        <v>100</v>
      </c>
      <c r="AC840" s="46">
        <v>91.2</v>
      </c>
      <c r="AD840" s="46">
        <v>68.81720430107528</v>
      </c>
      <c r="AE840" s="106">
        <f t="shared" si="136"/>
        <v>89.37822580645161</v>
      </c>
      <c r="AF840" s="69">
        <v>89.47368421052632</v>
      </c>
      <c r="AG840" s="69">
        <v>75</v>
      </c>
      <c r="AH840" s="69">
        <v>76.47058823529412</v>
      </c>
      <c r="AI840" s="69">
        <v>76.63551401869158</v>
      </c>
      <c r="AJ840" s="113">
        <v>79.394946616128</v>
      </c>
      <c r="AK840" s="114">
        <v>61.66666666666667</v>
      </c>
      <c r="AL840" s="106">
        <f t="shared" si="137"/>
        <v>61.66666666666667</v>
      </c>
      <c r="AM840" s="115">
        <v>81.17370619440834</v>
      </c>
      <c r="AN840" s="116">
        <f t="shared" si="138"/>
        <v>85.5610568014472</v>
      </c>
    </row>
    <row r="841" spans="1:40" ht="15">
      <c r="A841" s="15">
        <v>66440</v>
      </c>
      <c r="B841" s="16" t="s">
        <v>19</v>
      </c>
      <c r="C841" s="16" t="s">
        <v>948</v>
      </c>
      <c r="D841" s="17">
        <v>6</v>
      </c>
      <c r="E841" s="105">
        <v>0</v>
      </c>
      <c r="F841" s="45">
        <v>0</v>
      </c>
      <c r="G841" s="106">
        <f t="shared" si="130"/>
        <v>0</v>
      </c>
      <c r="H841" s="87">
        <v>29.67</v>
      </c>
      <c r="I841" s="107">
        <f t="shared" si="131"/>
        <v>29.67</v>
      </c>
      <c r="J841" s="108">
        <f t="shared" si="132"/>
        <v>11.868000000000002</v>
      </c>
      <c r="K841" s="109">
        <v>54.54545454545454</v>
      </c>
      <c r="L841" s="56">
        <v>100</v>
      </c>
      <c r="M841" s="110">
        <f t="shared" si="133"/>
        <v>64.64646464646464</v>
      </c>
      <c r="N841" s="111">
        <v>83.01587301587303</v>
      </c>
      <c r="O841" s="52">
        <v>99.12</v>
      </c>
      <c r="P841" s="57">
        <v>98.35833569204641</v>
      </c>
      <c r="Q841" s="58" t="s">
        <v>1</v>
      </c>
      <c r="R841" s="106">
        <f t="shared" si="134"/>
        <v>93.43963327582567</v>
      </c>
      <c r="S841" s="109">
        <v>96.25</v>
      </c>
      <c r="T841" s="52">
        <v>85.79398148148148</v>
      </c>
      <c r="U841" s="52">
        <v>92.59258333333332</v>
      </c>
      <c r="V841" s="52">
        <v>0</v>
      </c>
      <c r="W841" s="52">
        <v>0</v>
      </c>
      <c r="X841" s="110">
        <f t="shared" si="139"/>
        <v>68.6591412037037</v>
      </c>
      <c r="Y841" s="112">
        <f t="shared" si="135"/>
        <v>75.14433510617667</v>
      </c>
      <c r="Z841" s="46">
        <v>46.59770114942529</v>
      </c>
      <c r="AA841" s="46">
        <v>44.44444444444445</v>
      </c>
      <c r="AB841" s="46">
        <v>0</v>
      </c>
      <c r="AC841" s="46">
        <v>57.599999999999994</v>
      </c>
      <c r="AD841" s="46">
        <v>7.6923076923076925</v>
      </c>
      <c r="AE841" s="106">
        <f t="shared" si="136"/>
        <v>32.22506631299735</v>
      </c>
      <c r="AF841" s="69">
        <v>47.368421052631575</v>
      </c>
      <c r="AG841" s="69">
        <v>75</v>
      </c>
      <c r="AH841" s="69">
        <v>58.82352941176471</v>
      </c>
      <c r="AI841" s="69">
        <v>39.25233644859813</v>
      </c>
      <c r="AJ841" s="113">
        <v>55.111071728248604</v>
      </c>
      <c r="AK841" s="114">
        <v>48.333333333333336</v>
      </c>
      <c r="AL841" s="106">
        <f t="shared" si="137"/>
        <v>48.333333333333336</v>
      </c>
      <c r="AM841" s="115">
        <v>41.549654494464875</v>
      </c>
      <c r="AN841" s="116">
        <f t="shared" si="138"/>
        <v>52.410663901427796</v>
      </c>
    </row>
    <row r="842" spans="1:40" ht="15">
      <c r="A842" s="15">
        <v>66456</v>
      </c>
      <c r="B842" s="16" t="s">
        <v>19</v>
      </c>
      <c r="C842" s="16" t="s">
        <v>949</v>
      </c>
      <c r="D842" s="17">
        <v>6</v>
      </c>
      <c r="E842" s="105">
        <v>68.1848199712032</v>
      </c>
      <c r="F842" s="45">
        <v>88.99216524216526</v>
      </c>
      <c r="G842" s="106">
        <f t="shared" si="130"/>
        <v>75.12060172819055</v>
      </c>
      <c r="H842" s="87">
        <v>47.78</v>
      </c>
      <c r="I842" s="107">
        <f t="shared" si="131"/>
        <v>47.78</v>
      </c>
      <c r="J842" s="108">
        <f t="shared" si="132"/>
        <v>64.18436103691434</v>
      </c>
      <c r="K842" s="109">
        <v>89.5</v>
      </c>
      <c r="L842" s="56">
        <v>100</v>
      </c>
      <c r="M842" s="110">
        <f t="shared" si="133"/>
        <v>91.83333333333334</v>
      </c>
      <c r="N842" s="111">
        <v>84.12698412698413</v>
      </c>
      <c r="O842" s="52">
        <v>99.67</v>
      </c>
      <c r="P842" s="57">
        <v>83.36700336700336</v>
      </c>
      <c r="Q842" s="58">
        <v>100</v>
      </c>
      <c r="R842" s="106">
        <f t="shared" si="134"/>
        <v>91.79099687349687</v>
      </c>
      <c r="S842" s="109">
        <v>95.27777777777779</v>
      </c>
      <c r="T842" s="52">
        <v>68.24305555555556</v>
      </c>
      <c r="U842" s="52">
        <v>100</v>
      </c>
      <c r="V842" s="52">
        <v>0</v>
      </c>
      <c r="W842" s="52">
        <v>25</v>
      </c>
      <c r="X842" s="110">
        <f t="shared" si="139"/>
        <v>69.00520833333334</v>
      </c>
      <c r="Y842" s="112">
        <f t="shared" si="135"/>
        <v>84.51478566618567</v>
      </c>
      <c r="Z842" s="46">
        <v>64.73563218390804</v>
      </c>
      <c r="AA842" s="46">
        <v>97.22222222222223</v>
      </c>
      <c r="AB842" s="46">
        <v>60</v>
      </c>
      <c r="AC842" s="46">
        <v>68</v>
      </c>
      <c r="AD842" s="46">
        <v>64.83516483516483</v>
      </c>
      <c r="AE842" s="106">
        <f t="shared" si="136"/>
        <v>70.56966811923708</v>
      </c>
      <c r="AF842" s="69">
        <v>68.42105263157895</v>
      </c>
      <c r="AG842" s="69">
        <v>75</v>
      </c>
      <c r="AH842" s="69">
        <v>64.70588235294117</v>
      </c>
      <c r="AI842" s="69">
        <v>66.35514018691589</v>
      </c>
      <c r="AJ842" s="113">
        <v>68.620518792859</v>
      </c>
      <c r="AK842" s="114">
        <v>55.00000000000001</v>
      </c>
      <c r="AL842" s="106">
        <f t="shared" si="137"/>
        <v>55.00000000000001</v>
      </c>
      <c r="AM842" s="115">
        <v>66.93596134168885</v>
      </c>
      <c r="AN842" s="116">
        <f t="shared" si="138"/>
        <v>75.17505344298236</v>
      </c>
    </row>
    <row r="843" spans="1:40" ht="15">
      <c r="A843" s="15">
        <v>66572</v>
      </c>
      <c r="B843" s="16" t="s">
        <v>19</v>
      </c>
      <c r="C843" s="16" t="s">
        <v>950</v>
      </c>
      <c r="D843" s="17">
        <v>6</v>
      </c>
      <c r="E843" s="105">
        <v>70.40321112074015</v>
      </c>
      <c r="F843" s="45">
        <v>94.98219373219372</v>
      </c>
      <c r="G843" s="106">
        <f t="shared" si="130"/>
        <v>78.59620532455801</v>
      </c>
      <c r="H843" s="87">
        <v>37.949999999999996</v>
      </c>
      <c r="I843" s="107">
        <f t="shared" si="131"/>
        <v>37.949999999999996</v>
      </c>
      <c r="J843" s="108">
        <f t="shared" si="132"/>
        <v>62.33772319473481</v>
      </c>
      <c r="K843" s="109">
        <v>93.02325581395348</v>
      </c>
      <c r="L843" s="56">
        <v>100</v>
      </c>
      <c r="M843" s="110">
        <f t="shared" si="133"/>
        <v>94.5736434108527</v>
      </c>
      <c r="N843" s="111">
        <v>79.68253968253968</v>
      </c>
      <c r="O843" s="52">
        <v>98.43</v>
      </c>
      <c r="P843" s="57">
        <v>89.08852704473142</v>
      </c>
      <c r="Q843" s="58" t="s">
        <v>1</v>
      </c>
      <c r="R843" s="106">
        <f t="shared" si="134"/>
        <v>89.01135535352219</v>
      </c>
      <c r="S843" s="109">
        <v>97.63888888888889</v>
      </c>
      <c r="T843" s="52">
        <v>65.9375</v>
      </c>
      <c r="U843" s="52">
        <v>98.14813333333332</v>
      </c>
      <c r="V843" s="52">
        <v>92.5035360678925</v>
      </c>
      <c r="W843" s="52">
        <v>45</v>
      </c>
      <c r="X843" s="110">
        <f t="shared" si="139"/>
        <v>82.61907256404211</v>
      </c>
      <c r="Y843" s="112">
        <f t="shared" si="135"/>
        <v>88.96824856152755</v>
      </c>
      <c r="Z843" s="46">
        <v>99.08045977011494</v>
      </c>
      <c r="AA843" s="46">
        <v>66.66666666666667</v>
      </c>
      <c r="AB843" s="46">
        <v>0</v>
      </c>
      <c r="AC843" s="46">
        <v>63.2</v>
      </c>
      <c r="AD843" s="46">
        <v>57.14285714285714</v>
      </c>
      <c r="AE843" s="106">
        <f t="shared" si="136"/>
        <v>59.83440065681445</v>
      </c>
      <c r="AF843" s="69">
        <v>78.94736842105263</v>
      </c>
      <c r="AG843" s="69">
        <v>81.25</v>
      </c>
      <c r="AH843" s="69">
        <v>52.94117647058824</v>
      </c>
      <c r="AI843" s="69">
        <v>40.18691588785047</v>
      </c>
      <c r="AJ843" s="113">
        <v>63.33136519487283</v>
      </c>
      <c r="AK843" s="114">
        <v>56.666666666666664</v>
      </c>
      <c r="AL843" s="106">
        <f t="shared" si="137"/>
        <v>56.666666666666664</v>
      </c>
      <c r="AM843" s="115">
        <v>60.13337773560047</v>
      </c>
      <c r="AN843" s="116">
        <f t="shared" si="138"/>
        <v>74.99168224039087</v>
      </c>
    </row>
    <row r="844" spans="1:40" ht="15">
      <c r="A844" s="15">
        <v>66594</v>
      </c>
      <c r="B844" s="16" t="s">
        <v>19</v>
      </c>
      <c r="C844" s="16" t="s">
        <v>951</v>
      </c>
      <c r="D844" s="17">
        <v>6</v>
      </c>
      <c r="E844" s="105">
        <v>82.45512820512822</v>
      </c>
      <c r="F844" s="45">
        <v>94.36253561253561</v>
      </c>
      <c r="G844" s="106">
        <f t="shared" si="130"/>
        <v>86.42426400759734</v>
      </c>
      <c r="H844" s="87">
        <v>81.704</v>
      </c>
      <c r="I844" s="107">
        <f t="shared" si="131"/>
        <v>81.704</v>
      </c>
      <c r="J844" s="108">
        <f t="shared" si="132"/>
        <v>84.53615840455839</v>
      </c>
      <c r="K844" s="109">
        <v>97.6</v>
      </c>
      <c r="L844" s="56">
        <v>0</v>
      </c>
      <c r="M844" s="110">
        <f t="shared" si="133"/>
        <v>75.91111111111111</v>
      </c>
      <c r="N844" s="111">
        <v>98.88888888888889</v>
      </c>
      <c r="O844" s="52">
        <v>99.2</v>
      </c>
      <c r="P844" s="57">
        <v>98.83792996591261</v>
      </c>
      <c r="Q844" s="58">
        <v>100</v>
      </c>
      <c r="R844" s="106">
        <f t="shared" si="134"/>
        <v>99.23170471370038</v>
      </c>
      <c r="S844" s="109">
        <v>100</v>
      </c>
      <c r="T844" s="56">
        <v>66.5625</v>
      </c>
      <c r="U844" s="52">
        <v>100</v>
      </c>
      <c r="V844" s="52">
        <v>0</v>
      </c>
      <c r="W844" s="52">
        <v>0</v>
      </c>
      <c r="X844" s="110">
        <f t="shared" si="139"/>
        <v>66.640625</v>
      </c>
      <c r="Y844" s="112">
        <f t="shared" si="135"/>
        <v>80.40714550838412</v>
      </c>
      <c r="Z844" s="46">
        <v>100</v>
      </c>
      <c r="AA844" s="46">
        <v>100</v>
      </c>
      <c r="AB844" s="46">
        <v>100</v>
      </c>
      <c r="AC844" s="46">
        <v>86.4</v>
      </c>
      <c r="AD844" s="46">
        <v>100</v>
      </c>
      <c r="AE844" s="106">
        <f t="shared" si="136"/>
        <v>97.45</v>
      </c>
      <c r="AF844" s="69">
        <v>78.94736842105263</v>
      </c>
      <c r="AG844" s="69">
        <v>75</v>
      </c>
      <c r="AH844" s="69">
        <v>64.70588235294117</v>
      </c>
      <c r="AI844" s="69">
        <v>65.42056074766354</v>
      </c>
      <c r="AJ844" s="113">
        <v>71.01845288041434</v>
      </c>
      <c r="AK844" s="114">
        <v>66.66666666666666</v>
      </c>
      <c r="AL844" s="106">
        <f t="shared" si="137"/>
        <v>66.66666666666666</v>
      </c>
      <c r="AM844" s="115">
        <v>84.24492076811049</v>
      </c>
      <c r="AN844" s="116">
        <f t="shared" si="138"/>
        <v>82.38428066553689</v>
      </c>
    </row>
    <row r="845" spans="1:40" ht="15">
      <c r="A845" s="15">
        <v>66682</v>
      </c>
      <c r="B845" s="16" t="s">
        <v>19</v>
      </c>
      <c r="C845" s="16" t="s">
        <v>952</v>
      </c>
      <c r="D845" s="17">
        <v>5</v>
      </c>
      <c r="E845" s="105">
        <v>72.53404738260747</v>
      </c>
      <c r="F845" s="45">
        <v>98.70370370370371</v>
      </c>
      <c r="G845" s="106">
        <f t="shared" si="130"/>
        <v>81.2572661563062</v>
      </c>
      <c r="H845" s="87">
        <v>42.553999999999995</v>
      </c>
      <c r="I845" s="107">
        <f t="shared" si="131"/>
        <v>42.553999999999995</v>
      </c>
      <c r="J845" s="108">
        <f t="shared" si="132"/>
        <v>65.77595969378372</v>
      </c>
      <c r="K845" s="109">
        <v>90.37433155080214</v>
      </c>
      <c r="L845" s="56">
        <v>100</v>
      </c>
      <c r="M845" s="110">
        <f t="shared" si="133"/>
        <v>92.5133689839572</v>
      </c>
      <c r="N845" s="111">
        <v>85.23809523809524</v>
      </c>
      <c r="O845" s="52">
        <v>99.16</v>
      </c>
      <c r="P845" s="57">
        <v>94.7560886418489</v>
      </c>
      <c r="Q845" s="58">
        <v>100</v>
      </c>
      <c r="R845" s="106">
        <f t="shared" si="134"/>
        <v>94.78854596998603</v>
      </c>
      <c r="S845" s="109">
        <v>99.30555555555554</v>
      </c>
      <c r="T845" s="52">
        <v>87.15277777777777</v>
      </c>
      <c r="U845" s="52">
        <v>100</v>
      </c>
      <c r="V845" s="52">
        <v>0</v>
      </c>
      <c r="W845" s="52">
        <v>25</v>
      </c>
      <c r="X845" s="110">
        <f t="shared" si="139"/>
        <v>74.73958333333333</v>
      </c>
      <c r="Y845" s="112">
        <f t="shared" si="135"/>
        <v>87.55381421128678</v>
      </c>
      <c r="Z845" s="46">
        <v>99.3103448275862</v>
      </c>
      <c r="AA845" s="46">
        <v>80.55555555555556</v>
      </c>
      <c r="AB845" s="46">
        <v>0</v>
      </c>
      <c r="AC845" s="46">
        <v>64.8</v>
      </c>
      <c r="AD845" s="46">
        <v>22.448979591836736</v>
      </c>
      <c r="AE845" s="106">
        <f t="shared" si="136"/>
        <v>56.29093654703261</v>
      </c>
      <c r="AF845" s="69">
        <v>89.47368421052632</v>
      </c>
      <c r="AG845" s="69">
        <v>75</v>
      </c>
      <c r="AH845" s="69">
        <v>52.94117647058824</v>
      </c>
      <c r="AI845" s="69">
        <v>51.4018691588785</v>
      </c>
      <c r="AJ845" s="113">
        <v>67.20418245999826</v>
      </c>
      <c r="AK845" s="114">
        <v>40</v>
      </c>
      <c r="AL845" s="106">
        <f t="shared" si="137"/>
        <v>40</v>
      </c>
      <c r="AM845" s="115">
        <v>55.94294814775026</v>
      </c>
      <c r="AN845" s="116">
        <f t="shared" si="138"/>
        <v>73.71498348872521</v>
      </c>
    </row>
    <row r="846" spans="1:40" ht="15">
      <c r="A846" s="15">
        <v>66687</v>
      </c>
      <c r="B846" s="16" t="s">
        <v>19</v>
      </c>
      <c r="C846" s="16" t="s">
        <v>953</v>
      </c>
      <c r="D846" s="17">
        <v>6</v>
      </c>
      <c r="E846" s="105">
        <v>71.42028746231226</v>
      </c>
      <c r="F846" s="45">
        <v>89.19363044363044</v>
      </c>
      <c r="G846" s="106">
        <f t="shared" si="130"/>
        <v>77.34473512275164</v>
      </c>
      <c r="H846" s="87">
        <v>58.99200000000001</v>
      </c>
      <c r="I846" s="107">
        <f t="shared" si="131"/>
        <v>58.99200000000001</v>
      </c>
      <c r="J846" s="108">
        <f t="shared" si="132"/>
        <v>70.003641073651</v>
      </c>
      <c r="K846" s="109">
        <v>90.9090909090909</v>
      </c>
      <c r="L846" s="56">
        <v>100</v>
      </c>
      <c r="M846" s="110">
        <f t="shared" si="133"/>
        <v>92.92929292929293</v>
      </c>
      <c r="N846" s="111">
        <v>98.88888888888889</v>
      </c>
      <c r="O846" s="52">
        <v>99.4</v>
      </c>
      <c r="P846" s="57">
        <v>97.22116482679863</v>
      </c>
      <c r="Q846" s="58" t="s">
        <v>1</v>
      </c>
      <c r="R846" s="106">
        <f t="shared" si="134"/>
        <v>98.4417866440384</v>
      </c>
      <c r="S846" s="109">
        <v>98.61111111111111</v>
      </c>
      <c r="T846" s="52">
        <v>86.77777777777777</v>
      </c>
      <c r="U846" s="52">
        <v>68.51851666666666</v>
      </c>
      <c r="V846" s="52">
        <v>0</v>
      </c>
      <c r="W846" s="52">
        <v>25</v>
      </c>
      <c r="X846" s="110">
        <f t="shared" si="139"/>
        <v>66.60185138888889</v>
      </c>
      <c r="Y846" s="112">
        <f t="shared" si="135"/>
        <v>86.26850962508219</v>
      </c>
      <c r="Z846" s="46">
        <v>52.298850574712645</v>
      </c>
      <c r="AA846" s="46">
        <v>66.66666666666667</v>
      </c>
      <c r="AB846" s="46">
        <v>0</v>
      </c>
      <c r="AC846" s="46">
        <v>73.6</v>
      </c>
      <c r="AD846" s="46">
        <v>9.89010989010989</v>
      </c>
      <c r="AE846" s="106">
        <f t="shared" si="136"/>
        <v>41.229108248073764</v>
      </c>
      <c r="AF846" s="69">
        <v>73.68421052631578</v>
      </c>
      <c r="AG846" s="69">
        <v>75</v>
      </c>
      <c r="AH846" s="69">
        <v>52.94117647058824</v>
      </c>
      <c r="AI846" s="69">
        <v>50.467289719626166</v>
      </c>
      <c r="AJ846" s="113">
        <v>63.023169179132545</v>
      </c>
      <c r="AK846" s="114">
        <v>56.666666666666664</v>
      </c>
      <c r="AL846" s="106">
        <f t="shared" si="137"/>
        <v>56.666666666666664</v>
      </c>
      <c r="AM846" s="115">
        <v>50.128369513408025</v>
      </c>
      <c r="AN846" s="116">
        <f t="shared" si="138"/>
        <v>72.17349388129371</v>
      </c>
    </row>
    <row r="847" spans="1:40" ht="15">
      <c r="A847" s="15">
        <v>68001</v>
      </c>
      <c r="B847" s="16" t="s">
        <v>16</v>
      </c>
      <c r="C847" s="16" t="s">
        <v>954</v>
      </c>
      <c r="D847" s="17" t="s">
        <v>17</v>
      </c>
      <c r="E847" s="105">
        <v>74.8178519907195</v>
      </c>
      <c r="F847" s="45">
        <v>78.7962962962963</v>
      </c>
      <c r="G847" s="106">
        <f t="shared" si="130"/>
        <v>76.14400009257844</v>
      </c>
      <c r="H847" s="87">
        <v>60.970000000000006</v>
      </c>
      <c r="I847" s="107">
        <f t="shared" si="131"/>
        <v>60.970000000000006</v>
      </c>
      <c r="J847" s="108">
        <f t="shared" si="132"/>
        <v>70.07440005554707</v>
      </c>
      <c r="K847" s="109">
        <v>97.5181598062954</v>
      </c>
      <c r="L847" s="56">
        <v>100</v>
      </c>
      <c r="M847" s="110">
        <f t="shared" si="133"/>
        <v>98.06967984934087</v>
      </c>
      <c r="N847" s="111">
        <v>100</v>
      </c>
      <c r="O847" s="52">
        <v>99.12</v>
      </c>
      <c r="P847" s="57">
        <v>99.9611768947062</v>
      </c>
      <c r="Q847" s="58">
        <v>100</v>
      </c>
      <c r="R847" s="106">
        <f t="shared" si="134"/>
        <v>99.77029422367656</v>
      </c>
      <c r="S847" s="109">
        <v>95.13888888888889</v>
      </c>
      <c r="T847" s="52">
        <v>0</v>
      </c>
      <c r="U847" s="52">
        <v>84.72221666666667</v>
      </c>
      <c r="V847" s="52">
        <v>0</v>
      </c>
      <c r="W847" s="52">
        <v>100</v>
      </c>
      <c r="X847" s="110">
        <f t="shared" si="139"/>
        <v>57.46527638888889</v>
      </c>
      <c r="Y847" s="112">
        <f t="shared" si="135"/>
        <v>85.62046734178365</v>
      </c>
      <c r="Z847" s="46">
        <v>55.86206896551724</v>
      </c>
      <c r="AA847" s="46">
        <v>57.638888888888886</v>
      </c>
      <c r="AB847" s="46">
        <v>0</v>
      </c>
      <c r="AC847" s="46">
        <v>0</v>
      </c>
      <c r="AD847" s="46">
        <v>85.71428571428571</v>
      </c>
      <c r="AE847" s="106">
        <f t="shared" si="136"/>
        <v>40.84423747947454</v>
      </c>
      <c r="AF847" s="69">
        <v>0</v>
      </c>
      <c r="AG847" s="69">
        <v>6.25</v>
      </c>
      <c r="AH847" s="69">
        <v>5.88235294117647</v>
      </c>
      <c r="AI847" s="69">
        <v>0.9345794392523363</v>
      </c>
      <c r="AJ847" s="113">
        <v>3.266733095107202</v>
      </c>
      <c r="AK847" s="114">
        <v>38.333333333333336</v>
      </c>
      <c r="AL847" s="106">
        <f t="shared" si="137"/>
        <v>38.333333333333336</v>
      </c>
      <c r="AM847" s="115">
        <v>30.321388814415013</v>
      </c>
      <c r="AN847" s="116">
        <f t="shared" si="138"/>
        <v>65.92153032632575</v>
      </c>
    </row>
    <row r="848" spans="1:40" ht="15">
      <c r="A848" s="15">
        <v>68013</v>
      </c>
      <c r="B848" s="16" t="s">
        <v>16</v>
      </c>
      <c r="C848" s="16" t="s">
        <v>955</v>
      </c>
      <c r="D848" s="17">
        <v>6</v>
      </c>
      <c r="E848" s="105">
        <v>41.7680289696264</v>
      </c>
      <c r="F848" s="45">
        <v>87.8917378917379</v>
      </c>
      <c r="G848" s="106">
        <f t="shared" si="130"/>
        <v>57.14259861033023</v>
      </c>
      <c r="H848" s="87">
        <v>0</v>
      </c>
      <c r="I848" s="107">
        <f t="shared" si="131"/>
        <v>0</v>
      </c>
      <c r="J848" s="108">
        <f t="shared" si="132"/>
        <v>34.28555916619814</v>
      </c>
      <c r="K848" s="109">
        <v>28.467153284671532</v>
      </c>
      <c r="L848" s="56">
        <v>100</v>
      </c>
      <c r="M848" s="110">
        <f t="shared" si="133"/>
        <v>44.363341443633416</v>
      </c>
      <c r="N848" s="111">
        <v>83.57142857142857</v>
      </c>
      <c r="O848" s="52">
        <v>99.45</v>
      </c>
      <c r="P848" s="57">
        <v>97.96610169491525</v>
      </c>
      <c r="Q848" s="58">
        <v>100</v>
      </c>
      <c r="R848" s="106">
        <f t="shared" si="134"/>
        <v>95.24688256658595</v>
      </c>
      <c r="S848" s="109">
        <v>96.52777777777779</v>
      </c>
      <c r="T848" s="52">
        <v>74.13773148148148</v>
      </c>
      <c r="U848" s="52">
        <v>0</v>
      </c>
      <c r="V848" s="52">
        <v>0</v>
      </c>
      <c r="W848" s="52">
        <v>0</v>
      </c>
      <c r="X848" s="110">
        <f t="shared" si="139"/>
        <v>42.66637731481482</v>
      </c>
      <c r="Y848" s="112">
        <f t="shared" si="135"/>
        <v>60.103046081756275</v>
      </c>
      <c r="Z848" s="46">
        <v>47.58620689655172</v>
      </c>
      <c r="AA848" s="46">
        <v>66.66666666666667</v>
      </c>
      <c r="AB848" s="46">
        <v>0</v>
      </c>
      <c r="AC848" s="46">
        <v>0</v>
      </c>
      <c r="AD848" s="46">
        <v>5.555555555555555</v>
      </c>
      <c r="AE848" s="106">
        <f t="shared" si="136"/>
        <v>25.438218390804597</v>
      </c>
      <c r="AF848" s="69">
        <v>0</v>
      </c>
      <c r="AG848" s="69">
        <v>6.25</v>
      </c>
      <c r="AH848" s="69">
        <v>5.88235294117647</v>
      </c>
      <c r="AI848" s="69">
        <v>0.9345794392523363</v>
      </c>
      <c r="AJ848" s="113">
        <v>3.266733095107202</v>
      </c>
      <c r="AK848" s="114">
        <v>0</v>
      </c>
      <c r="AL848" s="106">
        <f t="shared" si="137"/>
        <v>0</v>
      </c>
      <c r="AM848" s="115">
        <v>14.438178633791038</v>
      </c>
      <c r="AN848" s="116">
        <f t="shared" si="138"/>
        <v>41.24008846425508</v>
      </c>
    </row>
    <row r="849" spans="1:40" ht="15">
      <c r="A849" s="15">
        <v>68020</v>
      </c>
      <c r="B849" s="16" t="s">
        <v>16</v>
      </c>
      <c r="C849" s="16" t="s">
        <v>956</v>
      </c>
      <c r="D849" s="17">
        <v>6</v>
      </c>
      <c r="E849" s="105">
        <v>70.65116475313202</v>
      </c>
      <c r="F849" s="45">
        <v>82.0558608058608</v>
      </c>
      <c r="G849" s="106">
        <f t="shared" si="130"/>
        <v>74.4527301040416</v>
      </c>
      <c r="H849" s="87">
        <v>4.588</v>
      </c>
      <c r="I849" s="107">
        <f t="shared" si="131"/>
        <v>4.588</v>
      </c>
      <c r="J849" s="108">
        <f t="shared" si="132"/>
        <v>46.50683806242496</v>
      </c>
      <c r="K849" s="109">
        <v>70.25316455696202</v>
      </c>
      <c r="L849" s="56">
        <v>100</v>
      </c>
      <c r="M849" s="110">
        <f t="shared" si="133"/>
        <v>76.86357243319267</v>
      </c>
      <c r="N849" s="111">
        <v>91.42857142857143</v>
      </c>
      <c r="O849" s="52">
        <v>98.71000000000001</v>
      </c>
      <c r="P849" s="57">
        <v>98.27586206896551</v>
      </c>
      <c r="Q849" s="58">
        <v>100</v>
      </c>
      <c r="R849" s="106">
        <f t="shared" si="134"/>
        <v>97.10360837438424</v>
      </c>
      <c r="S849" s="109">
        <v>95.83333333333334</v>
      </c>
      <c r="T849" s="52">
        <v>79.7222222222222</v>
      </c>
      <c r="U849" s="52">
        <v>100</v>
      </c>
      <c r="V849" s="52">
        <v>0</v>
      </c>
      <c r="W849" s="52">
        <v>0</v>
      </c>
      <c r="X849" s="110">
        <f t="shared" si="139"/>
        <v>68.88888888888889</v>
      </c>
      <c r="Y849" s="112">
        <f t="shared" si="135"/>
        <v>80.78848520019676</v>
      </c>
      <c r="Z849" s="46">
        <v>91.42528735632185</v>
      </c>
      <c r="AA849" s="46">
        <v>69.44444444444444</v>
      </c>
      <c r="AB849" s="46">
        <v>0</v>
      </c>
      <c r="AC849" s="46">
        <v>44</v>
      </c>
      <c r="AD849" s="46">
        <v>36.666666666666664</v>
      </c>
      <c r="AE849" s="106">
        <f t="shared" si="136"/>
        <v>51.002155172413794</v>
      </c>
      <c r="AF849" s="69">
        <v>63.1578947368421</v>
      </c>
      <c r="AG849" s="69">
        <v>81.25</v>
      </c>
      <c r="AH849" s="69">
        <v>52.94117647058824</v>
      </c>
      <c r="AI849" s="69">
        <v>48.598130841121495</v>
      </c>
      <c r="AJ849" s="113">
        <v>61.48680051213796</v>
      </c>
      <c r="AK849" s="114">
        <v>40</v>
      </c>
      <c r="AL849" s="106">
        <f t="shared" si="137"/>
        <v>40</v>
      </c>
      <c r="AM849" s="115">
        <v>51.597629561857474</v>
      </c>
      <c r="AN849" s="116">
        <f t="shared" si="138"/>
        <v>65.17489908114061</v>
      </c>
    </row>
    <row r="850" spans="1:40" ht="15">
      <c r="A850" s="15">
        <v>68051</v>
      </c>
      <c r="B850" s="16" t="s">
        <v>16</v>
      </c>
      <c r="C850" s="16" t="s">
        <v>957</v>
      </c>
      <c r="D850" s="17">
        <v>6</v>
      </c>
      <c r="E850" s="105">
        <v>60.50365967970321</v>
      </c>
      <c r="F850" s="45">
        <v>93.32977207977208</v>
      </c>
      <c r="G850" s="106">
        <f t="shared" si="130"/>
        <v>71.44569714639283</v>
      </c>
      <c r="H850" s="87">
        <v>35.940000000000005</v>
      </c>
      <c r="I850" s="107">
        <f t="shared" si="131"/>
        <v>35.940000000000005</v>
      </c>
      <c r="J850" s="108">
        <f t="shared" si="132"/>
        <v>57.2434182878357</v>
      </c>
      <c r="K850" s="109">
        <v>4.1666666666666625</v>
      </c>
      <c r="L850" s="56">
        <v>100</v>
      </c>
      <c r="M850" s="110">
        <f t="shared" si="133"/>
        <v>25.46296296296296</v>
      </c>
      <c r="N850" s="111">
        <v>99.25925925925925</v>
      </c>
      <c r="O850" s="52">
        <v>99.22</v>
      </c>
      <c r="P850" s="57">
        <v>99.02386117136659</v>
      </c>
      <c r="Q850" s="58">
        <v>100</v>
      </c>
      <c r="R850" s="106">
        <f t="shared" si="134"/>
        <v>99.37578010765647</v>
      </c>
      <c r="S850" s="109">
        <v>96.52777777777779</v>
      </c>
      <c r="T850" s="52">
        <v>73.91203703703704</v>
      </c>
      <c r="U850" s="52">
        <v>96.29628333333334</v>
      </c>
      <c r="V850" s="52">
        <v>0</v>
      </c>
      <c r="W850" s="52">
        <v>35</v>
      </c>
      <c r="X850" s="110">
        <f t="shared" si="139"/>
        <v>71.05902453703705</v>
      </c>
      <c r="Y850" s="112">
        <f t="shared" si="135"/>
        <v>63.7058041529686</v>
      </c>
      <c r="Z850" s="46">
        <v>96</v>
      </c>
      <c r="AA850" s="46">
        <v>76.3888888888889</v>
      </c>
      <c r="AB850" s="46">
        <v>60</v>
      </c>
      <c r="AC850" s="46">
        <v>25.6</v>
      </c>
      <c r="AD850" s="46">
        <v>5.555555555555555</v>
      </c>
      <c r="AE850" s="106">
        <f t="shared" si="136"/>
        <v>55.41458333333333</v>
      </c>
      <c r="AF850" s="69">
        <v>42.10526315789473</v>
      </c>
      <c r="AG850" s="69">
        <v>43.75</v>
      </c>
      <c r="AH850" s="69">
        <v>35.294117647058826</v>
      </c>
      <c r="AI850" s="69">
        <v>20.5607476635514</v>
      </c>
      <c r="AJ850" s="113">
        <v>35.42753211712624</v>
      </c>
      <c r="AK850" s="114">
        <v>30</v>
      </c>
      <c r="AL850" s="106">
        <f t="shared" si="137"/>
        <v>30</v>
      </c>
      <c r="AM850" s="115">
        <v>45.00178634234477</v>
      </c>
      <c r="AN850" s="116">
        <f t="shared" si="138"/>
        <v>56.802121636754876</v>
      </c>
    </row>
    <row r="851" spans="1:40" ht="15">
      <c r="A851" s="15">
        <v>68077</v>
      </c>
      <c r="B851" s="16" t="s">
        <v>16</v>
      </c>
      <c r="C851" s="16" t="s">
        <v>958</v>
      </c>
      <c r="D851" s="17">
        <v>6</v>
      </c>
      <c r="E851" s="105">
        <v>63.713458048303785</v>
      </c>
      <c r="F851" s="45">
        <v>91.06125356125355</v>
      </c>
      <c r="G851" s="106">
        <f t="shared" si="130"/>
        <v>72.8293898859537</v>
      </c>
      <c r="H851" s="87">
        <v>45.292</v>
      </c>
      <c r="I851" s="107">
        <f t="shared" si="131"/>
        <v>45.292</v>
      </c>
      <c r="J851" s="108">
        <f t="shared" si="132"/>
        <v>61.814433931572225</v>
      </c>
      <c r="K851" s="109">
        <v>75</v>
      </c>
      <c r="L851" s="56">
        <v>100</v>
      </c>
      <c r="M851" s="110">
        <f t="shared" si="133"/>
        <v>80.55555555555556</v>
      </c>
      <c r="N851" s="111">
        <v>97.14285714285714</v>
      </c>
      <c r="O851" s="52">
        <v>99.39000000000001</v>
      </c>
      <c r="P851" s="57">
        <v>98.59280768371677</v>
      </c>
      <c r="Q851" s="58">
        <v>100</v>
      </c>
      <c r="R851" s="106">
        <f t="shared" si="134"/>
        <v>98.78141620664348</v>
      </c>
      <c r="S851" s="109">
        <v>97.22222222222221</v>
      </c>
      <c r="T851" s="52">
        <v>72.03125</v>
      </c>
      <c r="U851" s="52">
        <v>20.833333333333332</v>
      </c>
      <c r="V851" s="52">
        <v>98.148782996229</v>
      </c>
      <c r="W851" s="52">
        <v>15</v>
      </c>
      <c r="X851" s="110">
        <f t="shared" si="139"/>
        <v>61.665299263417516</v>
      </c>
      <c r="Y851" s="112">
        <f t="shared" si="135"/>
        <v>80.34294895041953</v>
      </c>
      <c r="Z851" s="46">
        <v>51.63218390804598</v>
      </c>
      <c r="AA851" s="46">
        <v>22.222222222222225</v>
      </c>
      <c r="AB851" s="46">
        <v>0</v>
      </c>
      <c r="AC851" s="46">
        <v>0</v>
      </c>
      <c r="AD851" s="46">
        <v>42.857142857142854</v>
      </c>
      <c r="AE851" s="106">
        <f t="shared" si="136"/>
        <v>25.110426929392446</v>
      </c>
      <c r="AF851" s="69">
        <v>0</v>
      </c>
      <c r="AG851" s="69">
        <v>6.25</v>
      </c>
      <c r="AH851" s="69">
        <v>5.88235294117647</v>
      </c>
      <c r="AI851" s="69">
        <v>0.9345794392523363</v>
      </c>
      <c r="AJ851" s="113">
        <v>3.266733095107202</v>
      </c>
      <c r="AK851" s="114">
        <v>53.333333333333336</v>
      </c>
      <c r="AL851" s="106">
        <f t="shared" si="137"/>
        <v>53.333333333333336</v>
      </c>
      <c r="AM851" s="115">
        <v>24.930023187704556</v>
      </c>
      <c r="AN851" s="116">
        <f t="shared" si="138"/>
        <v>60.01336821783558</v>
      </c>
    </row>
    <row r="852" spans="1:40" ht="15">
      <c r="A852" s="15">
        <v>68079</v>
      </c>
      <c r="B852" s="16" t="s">
        <v>16</v>
      </c>
      <c r="C852" s="16" t="s">
        <v>959</v>
      </c>
      <c r="D852" s="17">
        <v>6</v>
      </c>
      <c r="E852" s="105">
        <v>0</v>
      </c>
      <c r="F852" s="45">
        <v>94.75071225071225</v>
      </c>
      <c r="G852" s="106">
        <f t="shared" si="130"/>
        <v>31.583570750237417</v>
      </c>
      <c r="H852" s="87">
        <v>68.114</v>
      </c>
      <c r="I852" s="107">
        <f t="shared" si="131"/>
        <v>68.114</v>
      </c>
      <c r="J852" s="108">
        <f t="shared" si="132"/>
        <v>46.195742450142454</v>
      </c>
      <c r="K852" s="109">
        <v>22.680412371134018</v>
      </c>
      <c r="L852" s="56">
        <v>100</v>
      </c>
      <c r="M852" s="110">
        <f t="shared" si="133"/>
        <v>39.86254295532646</v>
      </c>
      <c r="N852" s="111">
        <v>66.66666666666667</v>
      </c>
      <c r="O852" s="52">
        <v>99.33</v>
      </c>
      <c r="P852" s="57">
        <v>100</v>
      </c>
      <c r="Q852" s="58">
        <v>100</v>
      </c>
      <c r="R852" s="106">
        <f t="shared" si="134"/>
        <v>91.49916666666667</v>
      </c>
      <c r="S852" s="109">
        <v>94.02777777777777</v>
      </c>
      <c r="T852" s="52">
        <v>79.55092592592592</v>
      </c>
      <c r="U852" s="52">
        <v>100</v>
      </c>
      <c r="V852" s="52">
        <v>0</v>
      </c>
      <c r="W852" s="52">
        <v>25</v>
      </c>
      <c r="X852" s="110">
        <f t="shared" si="139"/>
        <v>71.51967592592592</v>
      </c>
      <c r="Y852" s="112">
        <f t="shared" si="135"/>
        <v>66.51654509354715</v>
      </c>
      <c r="Z852" s="46">
        <v>50.57471264367816</v>
      </c>
      <c r="AA852" s="46">
        <v>78.47222222222221</v>
      </c>
      <c r="AB852" s="46">
        <v>100</v>
      </c>
      <c r="AC852" s="46">
        <v>86.4</v>
      </c>
      <c r="AD852" s="46">
        <v>13.333333333333334</v>
      </c>
      <c r="AE852" s="106">
        <f t="shared" si="136"/>
        <v>64.80721982758621</v>
      </c>
      <c r="AF852" s="69">
        <v>52.63157894736842</v>
      </c>
      <c r="AG852" s="69">
        <v>75</v>
      </c>
      <c r="AH852" s="69">
        <v>76.47058823529412</v>
      </c>
      <c r="AI852" s="69">
        <v>68.22429906542055</v>
      </c>
      <c r="AJ852" s="113">
        <v>68.08161656202077</v>
      </c>
      <c r="AK852" s="114">
        <v>70</v>
      </c>
      <c r="AL852" s="106">
        <f t="shared" si="137"/>
        <v>70</v>
      </c>
      <c r="AM852" s="115">
        <v>66.71894832458486</v>
      </c>
      <c r="AN852" s="116">
        <f t="shared" si="138"/>
        <v>62.51310553417753</v>
      </c>
    </row>
    <row r="853" spans="1:40" ht="15">
      <c r="A853" s="15">
        <v>68081</v>
      </c>
      <c r="B853" s="16" t="s">
        <v>16</v>
      </c>
      <c r="C853" s="16" t="s">
        <v>960</v>
      </c>
      <c r="D853" s="17">
        <v>1</v>
      </c>
      <c r="E853" s="105">
        <v>67.6957513146261</v>
      </c>
      <c r="F853" s="45">
        <v>78.87464387464387</v>
      </c>
      <c r="G853" s="106">
        <f t="shared" si="130"/>
        <v>71.42204883463202</v>
      </c>
      <c r="H853" s="87">
        <v>60.024</v>
      </c>
      <c r="I853" s="107">
        <f t="shared" si="131"/>
        <v>60.024</v>
      </c>
      <c r="J853" s="108">
        <f t="shared" si="132"/>
        <v>66.86282930077921</v>
      </c>
      <c r="K853" s="109">
        <v>99.70526315789473</v>
      </c>
      <c r="L853" s="56">
        <v>100</v>
      </c>
      <c r="M853" s="110">
        <f t="shared" si="133"/>
        <v>99.77076023391814</v>
      </c>
      <c r="N853" s="111">
        <v>70</v>
      </c>
      <c r="O853" s="52">
        <v>98.92999999999999</v>
      </c>
      <c r="P853" s="57">
        <v>97.10100856520197</v>
      </c>
      <c r="Q853" s="58">
        <v>100</v>
      </c>
      <c r="R853" s="106">
        <f t="shared" si="134"/>
        <v>91.5077521413005</v>
      </c>
      <c r="S853" s="109">
        <v>96.38888888888889</v>
      </c>
      <c r="T853" s="52">
        <v>82.6842254967255</v>
      </c>
      <c r="U853" s="52">
        <v>100</v>
      </c>
      <c r="V853" s="52">
        <v>95.06641366223909</v>
      </c>
      <c r="W853" s="52">
        <v>50</v>
      </c>
      <c r="X853" s="110">
        <f t="shared" si="139"/>
        <v>87.90158030418348</v>
      </c>
      <c r="Y853" s="112">
        <f t="shared" si="135"/>
        <v>93.3284600667654</v>
      </c>
      <c r="Z853" s="46">
        <v>99.3103448275862</v>
      </c>
      <c r="AA853" s="46">
        <v>94.44444444444444</v>
      </c>
      <c r="AB853" s="46">
        <v>100</v>
      </c>
      <c r="AC853" s="46">
        <v>76.8</v>
      </c>
      <c r="AD853" s="46">
        <v>74.3801652892562</v>
      </c>
      <c r="AE853" s="106">
        <f t="shared" si="136"/>
        <v>89.63220053196542</v>
      </c>
      <c r="AF853" s="69">
        <v>57.89473684210527</v>
      </c>
      <c r="AG853" s="69">
        <v>81.25</v>
      </c>
      <c r="AH853" s="69">
        <v>64.70588235294117</v>
      </c>
      <c r="AI853" s="69">
        <v>68.22429906542055</v>
      </c>
      <c r="AJ853" s="113">
        <v>68.01872956511674</v>
      </c>
      <c r="AK853" s="114">
        <v>43.333333333333336</v>
      </c>
      <c r="AL853" s="106">
        <f t="shared" si="137"/>
        <v>43.333333333333336</v>
      </c>
      <c r="AM853" s="115">
        <v>74.60883483441269</v>
      </c>
      <c r="AN853" s="116">
        <f t="shared" si="138"/>
        <v>82.41944634386235</v>
      </c>
    </row>
    <row r="854" spans="1:40" ht="15">
      <c r="A854" s="15">
        <v>68092</v>
      </c>
      <c r="B854" s="16" t="s">
        <v>16</v>
      </c>
      <c r="C854" s="16" t="s">
        <v>961</v>
      </c>
      <c r="D854" s="17">
        <v>6</v>
      </c>
      <c r="E854" s="105">
        <v>69.33000768022855</v>
      </c>
      <c r="F854" s="45">
        <v>86.76383801383801</v>
      </c>
      <c r="G854" s="106">
        <f t="shared" si="130"/>
        <v>75.14128445809837</v>
      </c>
      <c r="H854" s="87">
        <v>61.57999999999999</v>
      </c>
      <c r="I854" s="107">
        <f t="shared" si="131"/>
        <v>61.57999999999999</v>
      </c>
      <c r="J854" s="108">
        <f t="shared" si="132"/>
        <v>69.71677067485902</v>
      </c>
      <c r="K854" s="109">
        <v>59.25925925925925</v>
      </c>
      <c r="L854" s="56">
        <v>100</v>
      </c>
      <c r="M854" s="110">
        <f t="shared" si="133"/>
        <v>68.3127572016461</v>
      </c>
      <c r="N854" s="111">
        <v>80.71428571428571</v>
      </c>
      <c r="O854" s="52">
        <v>98.08000000000001</v>
      </c>
      <c r="P854" s="57">
        <v>98.57482185273159</v>
      </c>
      <c r="Q854" s="58">
        <v>100</v>
      </c>
      <c r="R854" s="106">
        <f t="shared" si="134"/>
        <v>94.34227689175432</v>
      </c>
      <c r="S854" s="109">
        <v>88.88888888888889</v>
      </c>
      <c r="T854" s="52">
        <v>88.07291666666667</v>
      </c>
      <c r="U854" s="52">
        <v>100</v>
      </c>
      <c r="V854" s="52">
        <v>76.16497054097482</v>
      </c>
      <c r="W854" s="52">
        <v>25</v>
      </c>
      <c r="X854" s="110">
        <f t="shared" si="139"/>
        <v>81.88607270651073</v>
      </c>
      <c r="Y854" s="112">
        <f t="shared" si="135"/>
        <v>80.98566446403741</v>
      </c>
      <c r="Z854" s="46">
        <v>81.2183908045977</v>
      </c>
      <c r="AA854" s="46">
        <v>44.44444444444445</v>
      </c>
      <c r="AB854" s="46">
        <v>0</v>
      </c>
      <c r="AC854" s="46">
        <v>72.8</v>
      </c>
      <c r="AD854" s="46">
        <v>41.30434782608695</v>
      </c>
      <c r="AE854" s="106">
        <f t="shared" si="136"/>
        <v>50.032496251874065</v>
      </c>
      <c r="AF854" s="69">
        <v>63.1578947368421</v>
      </c>
      <c r="AG854" s="69">
        <v>75</v>
      </c>
      <c r="AH854" s="69">
        <v>64.70588235294117</v>
      </c>
      <c r="AI854" s="69">
        <v>58.87850467289719</v>
      </c>
      <c r="AJ854" s="113">
        <v>65.43557044067012</v>
      </c>
      <c r="AK854" s="114">
        <v>55.00000000000001</v>
      </c>
      <c r="AL854" s="106">
        <f t="shared" si="137"/>
        <v>55.00000000000001</v>
      </c>
      <c r="AM854" s="115">
        <v>55.13348345184487</v>
      </c>
      <c r="AN854" s="116">
        <f t="shared" si="138"/>
        <v>70.97623140254397</v>
      </c>
    </row>
    <row r="855" spans="1:40" ht="15">
      <c r="A855" s="15">
        <v>68101</v>
      </c>
      <c r="B855" s="16" t="s">
        <v>16</v>
      </c>
      <c r="C855" s="16" t="s">
        <v>962</v>
      </c>
      <c r="D855" s="17">
        <v>6</v>
      </c>
      <c r="E855" s="105">
        <v>58.397934491400925</v>
      </c>
      <c r="F855" s="45">
        <v>80.03561253561253</v>
      </c>
      <c r="G855" s="106">
        <f t="shared" si="130"/>
        <v>65.61049383947146</v>
      </c>
      <c r="H855" s="87">
        <v>0</v>
      </c>
      <c r="I855" s="107">
        <f t="shared" si="131"/>
        <v>0</v>
      </c>
      <c r="J855" s="108">
        <f t="shared" si="132"/>
        <v>39.36629630368287</v>
      </c>
      <c r="K855" s="109">
        <v>79.16666666666666</v>
      </c>
      <c r="L855" s="56">
        <v>100</v>
      </c>
      <c r="M855" s="110">
        <f t="shared" si="133"/>
        <v>83.79629629629629</v>
      </c>
      <c r="N855" s="111">
        <v>96.42857142857143</v>
      </c>
      <c r="O855" s="52">
        <v>98.92</v>
      </c>
      <c r="P855" s="57">
        <v>99.61505560307955</v>
      </c>
      <c r="Q855" s="58" t="s">
        <v>1</v>
      </c>
      <c r="R855" s="106">
        <f t="shared" si="134"/>
        <v>98.25975825491874</v>
      </c>
      <c r="S855" s="109">
        <v>100</v>
      </c>
      <c r="T855" s="52">
        <v>91.63194444444443</v>
      </c>
      <c r="U855" s="52">
        <v>100</v>
      </c>
      <c r="V855" s="52">
        <v>0</v>
      </c>
      <c r="W855" s="52">
        <v>0</v>
      </c>
      <c r="X855" s="110">
        <f t="shared" si="139"/>
        <v>72.90798611111111</v>
      </c>
      <c r="Y855" s="112">
        <f t="shared" si="135"/>
        <v>84.94034486379621</v>
      </c>
      <c r="Z855" s="46">
        <v>65.28735632183908</v>
      </c>
      <c r="AA855" s="46">
        <v>44.44444444444445</v>
      </c>
      <c r="AB855" s="46">
        <v>80</v>
      </c>
      <c r="AC855" s="46">
        <v>64</v>
      </c>
      <c r="AD855" s="46">
        <v>5.555555555555555</v>
      </c>
      <c r="AE855" s="106">
        <f t="shared" si="136"/>
        <v>52.69683908045977</v>
      </c>
      <c r="AF855" s="69">
        <v>89.47368421052632</v>
      </c>
      <c r="AG855" s="69">
        <v>75</v>
      </c>
      <c r="AH855" s="69">
        <v>70.58823529411765</v>
      </c>
      <c r="AI855" s="69">
        <v>45.794392523364486</v>
      </c>
      <c r="AJ855" s="113">
        <v>70.21407800700212</v>
      </c>
      <c r="AK855" s="114">
        <v>51.66666666666667</v>
      </c>
      <c r="AL855" s="106">
        <f t="shared" si="137"/>
        <v>51.66666666666667</v>
      </c>
      <c r="AM855" s="115">
        <v>57.16206831144577</v>
      </c>
      <c r="AN855" s="116">
        <f t="shared" si="138"/>
        <v>67.4920521860684</v>
      </c>
    </row>
    <row r="856" spans="1:40" ht="15">
      <c r="A856" s="15">
        <v>68121</v>
      </c>
      <c r="B856" s="16" t="s">
        <v>16</v>
      </c>
      <c r="C856" s="16" t="s">
        <v>963</v>
      </c>
      <c r="D856" s="17">
        <v>6</v>
      </c>
      <c r="E856" s="105">
        <v>67.78551249626996</v>
      </c>
      <c r="F856" s="45">
        <v>93.33333333333333</v>
      </c>
      <c r="G856" s="106">
        <f t="shared" si="130"/>
        <v>76.30145277529107</v>
      </c>
      <c r="H856" s="87">
        <v>49.808</v>
      </c>
      <c r="I856" s="107">
        <f t="shared" si="131"/>
        <v>49.808</v>
      </c>
      <c r="J856" s="108">
        <f t="shared" si="132"/>
        <v>65.70407166517464</v>
      </c>
      <c r="K856" s="109">
        <v>90.22556390977444</v>
      </c>
      <c r="L856" s="56">
        <v>100</v>
      </c>
      <c r="M856" s="110">
        <f t="shared" si="133"/>
        <v>92.39766081871346</v>
      </c>
      <c r="N856" s="111">
        <v>100</v>
      </c>
      <c r="O856" s="52">
        <v>99.7</v>
      </c>
      <c r="P856" s="57">
        <v>99.70326409495549</v>
      </c>
      <c r="Q856" s="58">
        <v>100</v>
      </c>
      <c r="R856" s="106">
        <f t="shared" si="134"/>
        <v>99.85081602373887</v>
      </c>
      <c r="S856" s="109">
        <v>95.83333333333334</v>
      </c>
      <c r="T856" s="52">
        <v>86.81018518518518</v>
      </c>
      <c r="U856" s="52">
        <v>95.37034999999999</v>
      </c>
      <c r="V856" s="52">
        <v>87.04013377926422</v>
      </c>
      <c r="W856" s="52">
        <v>25</v>
      </c>
      <c r="X856" s="110">
        <f t="shared" si="139"/>
        <v>83.50848385203766</v>
      </c>
      <c r="Y856" s="112">
        <f t="shared" si="135"/>
        <v>91.93813385498532</v>
      </c>
      <c r="Z856" s="46">
        <v>54.64367816091954</v>
      </c>
      <c r="AA856" s="46">
        <v>57.63888888888889</v>
      </c>
      <c r="AB856" s="46">
        <v>80</v>
      </c>
      <c r="AC856" s="46">
        <v>48</v>
      </c>
      <c r="AD856" s="46">
        <v>23.333333333333332</v>
      </c>
      <c r="AE856" s="106">
        <f t="shared" si="136"/>
        <v>52.843211206896555</v>
      </c>
      <c r="AF856" s="69">
        <v>63.1578947368421</v>
      </c>
      <c r="AG856" s="69">
        <v>81.25</v>
      </c>
      <c r="AH856" s="69">
        <v>58.82352941176471</v>
      </c>
      <c r="AI856" s="69">
        <v>50.467289719626166</v>
      </c>
      <c r="AJ856" s="113">
        <v>63.42467846705825</v>
      </c>
      <c r="AK856" s="114">
        <v>43.333333333333336</v>
      </c>
      <c r="AL856" s="106">
        <f t="shared" si="137"/>
        <v>43.333333333333336</v>
      </c>
      <c r="AM856" s="115">
        <v>53.7629602348937</v>
      </c>
      <c r="AN856" s="116">
        <f t="shared" si="138"/>
        <v>75.2387693309957</v>
      </c>
    </row>
    <row r="857" spans="1:40" ht="15">
      <c r="A857" s="15">
        <v>68132</v>
      </c>
      <c r="B857" s="16" t="s">
        <v>16</v>
      </c>
      <c r="C857" s="16" t="s">
        <v>964</v>
      </c>
      <c r="D857" s="17">
        <v>6</v>
      </c>
      <c r="E857" s="105">
        <v>77.17255910658984</v>
      </c>
      <c r="F857" s="45">
        <v>77.28276353276354</v>
      </c>
      <c r="G857" s="106">
        <f t="shared" si="130"/>
        <v>77.2092939153144</v>
      </c>
      <c r="H857" s="87">
        <v>69.908</v>
      </c>
      <c r="I857" s="107">
        <f t="shared" si="131"/>
        <v>69.908</v>
      </c>
      <c r="J857" s="108">
        <f t="shared" si="132"/>
        <v>74.28877634918865</v>
      </c>
      <c r="K857" s="109">
        <v>59.89010989010989</v>
      </c>
      <c r="L857" s="56">
        <v>100</v>
      </c>
      <c r="M857" s="110">
        <f t="shared" si="133"/>
        <v>68.8034188034188</v>
      </c>
      <c r="N857" s="111">
        <v>100</v>
      </c>
      <c r="O857" s="52">
        <v>99.47999999999999</v>
      </c>
      <c r="P857" s="57">
        <v>99.7005988023952</v>
      </c>
      <c r="Q857" s="58">
        <v>100</v>
      </c>
      <c r="R857" s="106">
        <f t="shared" si="134"/>
        <v>99.7951497005988</v>
      </c>
      <c r="S857" s="109">
        <v>92.5</v>
      </c>
      <c r="T857" s="52">
        <v>82.98611111111111</v>
      </c>
      <c r="U857" s="52">
        <v>100</v>
      </c>
      <c r="V857" s="52">
        <v>0</v>
      </c>
      <c r="W857" s="52">
        <v>15</v>
      </c>
      <c r="X857" s="110">
        <f t="shared" si="139"/>
        <v>70.74652777777777</v>
      </c>
      <c r="Y857" s="112">
        <f t="shared" si="135"/>
        <v>79.34256756231127</v>
      </c>
      <c r="Z857" s="46">
        <v>92.87356321839081</v>
      </c>
      <c r="AA857" s="46">
        <v>61.111111111111114</v>
      </c>
      <c r="AB857" s="46">
        <v>0</v>
      </c>
      <c r="AC857" s="46">
        <v>51.2</v>
      </c>
      <c r="AD857" s="46">
        <v>5.555555555555555</v>
      </c>
      <c r="AE857" s="106">
        <f t="shared" si="136"/>
        <v>45.318390804597705</v>
      </c>
      <c r="AF857" s="69">
        <v>26.31578947368421</v>
      </c>
      <c r="AG857" s="69">
        <v>18.75</v>
      </c>
      <c r="AH857" s="69">
        <v>5.88235294117647</v>
      </c>
      <c r="AI857" s="69">
        <v>44.85981308411215</v>
      </c>
      <c r="AJ857" s="113">
        <v>23.951988874743208</v>
      </c>
      <c r="AK857" s="114">
        <v>46.666666666666664</v>
      </c>
      <c r="AL857" s="106">
        <f t="shared" si="137"/>
        <v>46.666666666666664</v>
      </c>
      <c r="AM857" s="115">
        <v>39.890338795716964</v>
      </c>
      <c r="AN857" s="116">
        <f t="shared" si="138"/>
        <v>66.49614068970845</v>
      </c>
    </row>
    <row r="858" spans="1:40" ht="15">
      <c r="A858" s="15">
        <v>68147</v>
      </c>
      <c r="B858" s="16" t="s">
        <v>16</v>
      </c>
      <c r="C858" s="16" t="s">
        <v>965</v>
      </c>
      <c r="D858" s="17">
        <v>6</v>
      </c>
      <c r="E858" s="105">
        <v>58.76234217619519</v>
      </c>
      <c r="F858" s="45">
        <v>88.00925925925925</v>
      </c>
      <c r="G858" s="106">
        <f t="shared" si="130"/>
        <v>68.51131453721655</v>
      </c>
      <c r="H858" s="87">
        <v>41.22800000000001</v>
      </c>
      <c r="I858" s="107">
        <f t="shared" si="131"/>
        <v>41.22800000000001</v>
      </c>
      <c r="J858" s="108">
        <f t="shared" si="132"/>
        <v>57.59798872232993</v>
      </c>
      <c r="K858" s="109">
        <v>58.74125874125874</v>
      </c>
      <c r="L858" s="56">
        <v>100</v>
      </c>
      <c r="M858" s="110">
        <f t="shared" si="133"/>
        <v>67.9098679098679</v>
      </c>
      <c r="N858" s="111">
        <v>85.71428571428571</v>
      </c>
      <c r="O858" s="52">
        <v>99.92000000000002</v>
      </c>
      <c r="P858" s="57">
        <v>98.48341232227487</v>
      </c>
      <c r="Q858" s="58" t="s">
        <v>1</v>
      </c>
      <c r="R858" s="106">
        <f t="shared" si="134"/>
        <v>94.64670815842925</v>
      </c>
      <c r="S858" s="109">
        <v>98.61111111111111</v>
      </c>
      <c r="T858" s="52">
        <v>72.29166666666666</v>
      </c>
      <c r="U858" s="52">
        <v>100</v>
      </c>
      <c r="V858" s="52">
        <v>0</v>
      </c>
      <c r="W858" s="52">
        <v>0</v>
      </c>
      <c r="X858" s="110">
        <f t="shared" si="139"/>
        <v>67.72569444444444</v>
      </c>
      <c r="Y858" s="112">
        <f t="shared" si="135"/>
        <v>76.40672128047203</v>
      </c>
      <c r="Z858" s="46">
        <v>41.01149425287357</v>
      </c>
      <c r="AA858" s="46">
        <v>22.222222222222225</v>
      </c>
      <c r="AB858" s="46">
        <v>60</v>
      </c>
      <c r="AC858" s="46">
        <v>63.2</v>
      </c>
      <c r="AD858" s="46">
        <v>40.909090909090914</v>
      </c>
      <c r="AE858" s="106">
        <f t="shared" si="136"/>
        <v>45.189994775339606</v>
      </c>
      <c r="AF858" s="69">
        <v>31.57894736842105</v>
      </c>
      <c r="AG858" s="69">
        <v>81.25</v>
      </c>
      <c r="AH858" s="69">
        <v>35.294117647058826</v>
      </c>
      <c r="AI858" s="69">
        <v>52.336448598130836</v>
      </c>
      <c r="AJ858" s="113">
        <v>50.11487840340268</v>
      </c>
      <c r="AK858" s="114">
        <v>58.333333333333336</v>
      </c>
      <c r="AL858" s="106">
        <f t="shared" si="137"/>
        <v>58.333333333333336</v>
      </c>
      <c r="AM858" s="115">
        <v>49.13196478775518</v>
      </c>
      <c r="AN858" s="116">
        <f t="shared" si="138"/>
        <v>64.46254782102855</v>
      </c>
    </row>
    <row r="859" spans="1:40" ht="15">
      <c r="A859" s="15">
        <v>68152</v>
      </c>
      <c r="B859" s="16" t="s">
        <v>16</v>
      </c>
      <c r="C859" s="16" t="s">
        <v>966</v>
      </c>
      <c r="D859" s="17">
        <v>6</v>
      </c>
      <c r="E859" s="105">
        <v>0</v>
      </c>
      <c r="F859" s="45">
        <v>80</v>
      </c>
      <c r="G859" s="106">
        <f t="shared" si="130"/>
        <v>26.666666666666664</v>
      </c>
      <c r="H859" s="87">
        <v>0</v>
      </c>
      <c r="I859" s="107">
        <f t="shared" si="131"/>
        <v>0</v>
      </c>
      <c r="J859" s="108">
        <f t="shared" si="132"/>
        <v>15.999999999999998</v>
      </c>
      <c r="K859" s="109">
        <v>40.32258064516129</v>
      </c>
      <c r="L859" s="56">
        <v>100</v>
      </c>
      <c r="M859" s="110">
        <f t="shared" si="133"/>
        <v>53.584229390681</v>
      </c>
      <c r="N859" s="111">
        <v>89.20634920634922</v>
      </c>
      <c r="O859" s="52">
        <v>99.55999999999999</v>
      </c>
      <c r="P859" s="57">
        <v>97.3063973063973</v>
      </c>
      <c r="Q859" s="58" t="s">
        <v>1</v>
      </c>
      <c r="R859" s="106">
        <f t="shared" si="134"/>
        <v>95.29798368205869</v>
      </c>
      <c r="S859" s="109">
        <v>79.58333333333334</v>
      </c>
      <c r="T859" s="52">
        <v>73.49537037037038</v>
      </c>
      <c r="U859" s="52">
        <v>100</v>
      </c>
      <c r="V859" s="52">
        <v>0</v>
      </c>
      <c r="W859" s="52">
        <v>0</v>
      </c>
      <c r="X859" s="110">
        <f t="shared" si="139"/>
        <v>63.26967592592593</v>
      </c>
      <c r="Y859" s="112">
        <f t="shared" si="135"/>
        <v>70.03197365520023</v>
      </c>
      <c r="Z859" s="46">
        <v>46.62068965517241</v>
      </c>
      <c r="AA859" s="46">
        <v>16.666666666666668</v>
      </c>
      <c r="AB859" s="46">
        <v>0</v>
      </c>
      <c r="AC859" s="46">
        <v>52</v>
      </c>
      <c r="AD859" s="46">
        <v>5.555555555555555</v>
      </c>
      <c r="AE859" s="106">
        <f t="shared" si="136"/>
        <v>25.57183908045977</v>
      </c>
      <c r="AF859" s="69">
        <v>47.368421052631575</v>
      </c>
      <c r="AG859" s="69">
        <v>68.75</v>
      </c>
      <c r="AH859" s="69">
        <v>29.411764705882355</v>
      </c>
      <c r="AI859" s="69">
        <v>28.037383177570092</v>
      </c>
      <c r="AJ859" s="113">
        <v>43.39189223402101</v>
      </c>
      <c r="AK859" s="114">
        <v>33.33333333333333</v>
      </c>
      <c r="AL859" s="106">
        <f t="shared" si="137"/>
        <v>33.33333333333333</v>
      </c>
      <c r="AM859" s="115">
        <v>31.87615210531748</v>
      </c>
      <c r="AN859" s="116">
        <f t="shared" si="138"/>
        <v>47.778832459195364</v>
      </c>
    </row>
    <row r="860" spans="1:40" ht="15">
      <c r="A860" s="15">
        <v>68160</v>
      </c>
      <c r="B860" s="16" t="s">
        <v>16</v>
      </c>
      <c r="C860" s="16" t="s">
        <v>967</v>
      </c>
      <c r="D860" s="17">
        <v>6</v>
      </c>
      <c r="E860" s="105">
        <v>73.6758866098232</v>
      </c>
      <c r="F860" s="45">
        <v>73.02350427350429</v>
      </c>
      <c r="G860" s="106">
        <f t="shared" si="130"/>
        <v>73.45842583105022</v>
      </c>
      <c r="H860" s="87">
        <v>0</v>
      </c>
      <c r="I860" s="107">
        <f t="shared" si="131"/>
        <v>0</v>
      </c>
      <c r="J860" s="108">
        <f t="shared" si="132"/>
        <v>44.07505549863013</v>
      </c>
      <c r="K860" s="109">
        <v>18.75</v>
      </c>
      <c r="L860" s="56">
        <v>100</v>
      </c>
      <c r="M860" s="110">
        <f t="shared" si="133"/>
        <v>36.80555555555556</v>
      </c>
      <c r="N860" s="111">
        <v>82.14285714285715</v>
      </c>
      <c r="O860" s="52">
        <v>99.67</v>
      </c>
      <c r="P860" s="57">
        <v>98.57482185273159</v>
      </c>
      <c r="Q860" s="58">
        <v>100</v>
      </c>
      <c r="R860" s="106">
        <f t="shared" si="134"/>
        <v>95.0969197488972</v>
      </c>
      <c r="S860" s="109">
        <v>77.36111111111111</v>
      </c>
      <c r="T860" s="52">
        <v>73.68055555555556</v>
      </c>
      <c r="U860" s="52">
        <v>0</v>
      </c>
      <c r="V860" s="52">
        <v>0</v>
      </c>
      <c r="W860" s="52">
        <v>25</v>
      </c>
      <c r="X860" s="110">
        <f t="shared" si="139"/>
        <v>40.88541666666667</v>
      </c>
      <c r="Y860" s="112">
        <f t="shared" si="135"/>
        <v>56.76434765298044</v>
      </c>
      <c r="Z860" s="46">
        <v>51.86206896551724</v>
      </c>
      <c r="AA860" s="46">
        <v>33.333333333333336</v>
      </c>
      <c r="AB860" s="46">
        <v>0</v>
      </c>
      <c r="AC860" s="46">
        <v>0</v>
      </c>
      <c r="AD860" s="46">
        <v>6.666666666666667</v>
      </c>
      <c r="AE860" s="106">
        <f t="shared" si="136"/>
        <v>20.46551724137931</v>
      </c>
      <c r="AF860" s="69">
        <v>0</v>
      </c>
      <c r="AG860" s="69">
        <v>6.25</v>
      </c>
      <c r="AH860" s="69">
        <v>5.88235294117647</v>
      </c>
      <c r="AI860" s="69">
        <v>0.9345794392523363</v>
      </c>
      <c r="AJ860" s="113">
        <v>3.266733095107202</v>
      </c>
      <c r="AK860" s="114">
        <v>0</v>
      </c>
      <c r="AL860" s="106">
        <f t="shared" si="137"/>
        <v>0</v>
      </c>
      <c r="AM860" s="115">
        <v>11.786071354097551</v>
      </c>
      <c r="AN860" s="116">
        <f t="shared" si="138"/>
        <v>40.73300633244551</v>
      </c>
    </row>
    <row r="861" spans="1:40" ht="15">
      <c r="A861" s="15">
        <v>68162</v>
      </c>
      <c r="B861" s="16" t="s">
        <v>16</v>
      </c>
      <c r="C861" s="16" t="s">
        <v>968</v>
      </c>
      <c r="D861" s="17">
        <v>6</v>
      </c>
      <c r="E861" s="105">
        <v>0</v>
      </c>
      <c r="F861" s="45">
        <v>90.22792022792024</v>
      </c>
      <c r="G861" s="106">
        <f t="shared" si="130"/>
        <v>30.075973409306744</v>
      </c>
      <c r="H861" s="87">
        <v>19.998</v>
      </c>
      <c r="I861" s="107">
        <f t="shared" si="131"/>
        <v>19.998</v>
      </c>
      <c r="J861" s="108">
        <f t="shared" si="132"/>
        <v>26.04478404558405</v>
      </c>
      <c r="K861" s="109">
        <v>41.73913043478261</v>
      </c>
      <c r="L861" s="56">
        <v>100</v>
      </c>
      <c r="M861" s="110">
        <f t="shared" si="133"/>
        <v>54.68599033816425</v>
      </c>
      <c r="N861" s="111">
        <v>70</v>
      </c>
      <c r="O861" s="52">
        <v>99.69</v>
      </c>
      <c r="P861" s="57">
        <v>99.07407407407408</v>
      </c>
      <c r="Q861" s="58">
        <v>100</v>
      </c>
      <c r="R861" s="106">
        <f t="shared" si="134"/>
        <v>92.19101851851852</v>
      </c>
      <c r="S861" s="109">
        <v>94.86111111111111</v>
      </c>
      <c r="T861" s="52">
        <v>72.56944444444446</v>
      </c>
      <c r="U861" s="52">
        <v>98.14813333333332</v>
      </c>
      <c r="V861" s="52">
        <v>0</v>
      </c>
      <c r="W861" s="52">
        <v>15</v>
      </c>
      <c r="X861" s="110">
        <f t="shared" si="139"/>
        <v>68.26967222222223</v>
      </c>
      <c r="Y861" s="112">
        <f t="shared" si="135"/>
        <v>71.03437755877617</v>
      </c>
      <c r="Z861" s="46">
        <v>86.98850574712644</v>
      </c>
      <c r="AA861" s="46">
        <v>22.222222222222225</v>
      </c>
      <c r="AB861" s="46">
        <v>20</v>
      </c>
      <c r="AC861" s="46">
        <v>52</v>
      </c>
      <c r="AD861" s="46">
        <v>19.101123595505616</v>
      </c>
      <c r="AE861" s="106">
        <f t="shared" si="136"/>
        <v>42.99525377760558</v>
      </c>
      <c r="AF861" s="69">
        <v>57.89473684210527</v>
      </c>
      <c r="AG861" s="69">
        <v>62.5</v>
      </c>
      <c r="AH861" s="69">
        <v>64.70588235294117</v>
      </c>
      <c r="AI861" s="69">
        <v>56.074766355140184</v>
      </c>
      <c r="AJ861" s="113">
        <v>60.29384638754665</v>
      </c>
      <c r="AK861" s="114">
        <v>48.333333333333336</v>
      </c>
      <c r="AL861" s="106">
        <f t="shared" si="137"/>
        <v>48.333333333333336</v>
      </c>
      <c r="AM861" s="115">
        <v>48.67582771806876</v>
      </c>
      <c r="AN861" s="116">
        <f t="shared" si="138"/>
        <v>55.32889390392552</v>
      </c>
    </row>
    <row r="862" spans="1:40" ht="15">
      <c r="A862" s="15">
        <v>68167</v>
      </c>
      <c r="B862" s="16" t="s">
        <v>16</v>
      </c>
      <c r="C862" s="16" t="s">
        <v>969</v>
      </c>
      <c r="D862" s="17">
        <v>6</v>
      </c>
      <c r="E862" s="105">
        <v>68.73298894601501</v>
      </c>
      <c r="F862" s="45">
        <v>90.55555555555556</v>
      </c>
      <c r="G862" s="106">
        <f t="shared" si="130"/>
        <v>76.00717781586187</v>
      </c>
      <c r="H862" s="87">
        <v>50.16</v>
      </c>
      <c r="I862" s="107">
        <f t="shared" si="131"/>
        <v>50.16</v>
      </c>
      <c r="J862" s="108">
        <f t="shared" si="132"/>
        <v>65.66830668951712</v>
      </c>
      <c r="K862" s="109">
        <v>80.48780487804879</v>
      </c>
      <c r="L862" s="56">
        <v>0</v>
      </c>
      <c r="M862" s="110">
        <f t="shared" si="133"/>
        <v>62.60162601626017</v>
      </c>
      <c r="N862" s="111">
        <v>78.20105820105819</v>
      </c>
      <c r="O862" s="52">
        <v>99.06</v>
      </c>
      <c r="P862" s="57">
        <v>97.89397240377633</v>
      </c>
      <c r="Q862" s="58" t="s">
        <v>1</v>
      </c>
      <c r="R862" s="106">
        <f t="shared" si="134"/>
        <v>91.66101957023551</v>
      </c>
      <c r="S862" s="109">
        <v>93.47222222222223</v>
      </c>
      <c r="T862" s="52">
        <v>69.69907407407408</v>
      </c>
      <c r="U862" s="52">
        <v>98.61110000000001</v>
      </c>
      <c r="V862" s="52">
        <v>0</v>
      </c>
      <c r="W862" s="52">
        <v>25</v>
      </c>
      <c r="X862" s="110">
        <f t="shared" si="139"/>
        <v>68.57059907407408</v>
      </c>
      <c r="Y862" s="112">
        <f t="shared" si="135"/>
        <v>73.81070333203273</v>
      </c>
      <c r="Z862" s="46">
        <v>63.839080459770116</v>
      </c>
      <c r="AA862" s="46">
        <v>84.72222222222223</v>
      </c>
      <c r="AB862" s="46">
        <v>0</v>
      </c>
      <c r="AC862" s="46">
        <v>53.6</v>
      </c>
      <c r="AD862" s="46">
        <v>8.88888888888889</v>
      </c>
      <c r="AE862" s="106">
        <f t="shared" si="136"/>
        <v>43.56185344827586</v>
      </c>
      <c r="AF862" s="69">
        <v>52.63157894736842</v>
      </c>
      <c r="AG862" s="69">
        <v>81.25</v>
      </c>
      <c r="AH862" s="69">
        <v>47.05882352941176</v>
      </c>
      <c r="AI862" s="69">
        <v>38.31775700934579</v>
      </c>
      <c r="AJ862" s="113">
        <v>54.814539871531494</v>
      </c>
      <c r="AK862" s="114">
        <v>35</v>
      </c>
      <c r="AL862" s="106">
        <f t="shared" si="137"/>
        <v>35</v>
      </c>
      <c r="AM862" s="115">
        <v>44.850199138155524</v>
      </c>
      <c r="AN862" s="116">
        <f t="shared" si="138"/>
        <v>63.49407274536645</v>
      </c>
    </row>
    <row r="863" spans="1:40" ht="15">
      <c r="A863" s="15">
        <v>68169</v>
      </c>
      <c r="B863" s="16" t="s">
        <v>16</v>
      </c>
      <c r="C863" s="16" t="s">
        <v>970</v>
      </c>
      <c r="D863" s="17">
        <v>6</v>
      </c>
      <c r="E863" s="105">
        <v>60.74070077336865</v>
      </c>
      <c r="F863" s="45">
        <v>76.12637362637362</v>
      </c>
      <c r="G863" s="106">
        <f t="shared" si="130"/>
        <v>65.86925839103696</v>
      </c>
      <c r="H863" s="87">
        <v>52.488</v>
      </c>
      <c r="I863" s="107">
        <f t="shared" si="131"/>
        <v>52.488</v>
      </c>
      <c r="J863" s="108">
        <f t="shared" si="132"/>
        <v>60.51675503462218</v>
      </c>
      <c r="K863" s="109">
        <v>76.63551401869158</v>
      </c>
      <c r="L863" s="56">
        <v>100</v>
      </c>
      <c r="M863" s="110">
        <f t="shared" si="133"/>
        <v>81.8276220145379</v>
      </c>
      <c r="N863" s="111">
        <v>90.71428571428571</v>
      </c>
      <c r="O863" s="52">
        <v>99.41</v>
      </c>
      <c r="P863" s="57">
        <v>97.36263736263736</v>
      </c>
      <c r="Q863" s="58" t="s">
        <v>1</v>
      </c>
      <c r="R863" s="106">
        <f t="shared" si="134"/>
        <v>95.76908125</v>
      </c>
      <c r="S863" s="109">
        <v>95.27777777777779</v>
      </c>
      <c r="T863" s="52">
        <v>82.62731481481481</v>
      </c>
      <c r="U863" s="52">
        <v>100</v>
      </c>
      <c r="V863" s="52">
        <v>0</v>
      </c>
      <c r="W863" s="52">
        <v>0</v>
      </c>
      <c r="X863" s="110">
        <f t="shared" si="139"/>
        <v>69.47627314814815</v>
      </c>
      <c r="Y863" s="112">
        <f t="shared" si="135"/>
        <v>82.33645733264105</v>
      </c>
      <c r="Z863" s="46">
        <v>52.04597701149425</v>
      </c>
      <c r="AA863" s="46">
        <v>11.111111111111112</v>
      </c>
      <c r="AB863" s="46">
        <v>0</v>
      </c>
      <c r="AC863" s="46">
        <v>57.599999999999994</v>
      </c>
      <c r="AD863" s="46">
        <v>5.555555555555555</v>
      </c>
      <c r="AE863" s="106">
        <f t="shared" si="136"/>
        <v>26.936494252873562</v>
      </c>
      <c r="AF863" s="69">
        <v>78.94736842105263</v>
      </c>
      <c r="AG863" s="69">
        <v>75</v>
      </c>
      <c r="AH863" s="69">
        <v>58.82352941176471</v>
      </c>
      <c r="AI863" s="69">
        <v>49.532710280373834</v>
      </c>
      <c r="AJ863" s="113">
        <v>65.5759020282978</v>
      </c>
      <c r="AK863" s="114">
        <v>46.666666666666664</v>
      </c>
      <c r="AL863" s="106">
        <f t="shared" si="137"/>
        <v>46.666666666666664</v>
      </c>
      <c r="AM863" s="115">
        <v>41.18637080907865</v>
      </c>
      <c r="AN863" s="116">
        <f t="shared" si="138"/>
        <v>65.62749091596855</v>
      </c>
    </row>
    <row r="864" spans="1:40" ht="15">
      <c r="A864" s="15">
        <v>68176</v>
      </c>
      <c r="B864" s="16" t="s">
        <v>16</v>
      </c>
      <c r="C864" s="16" t="s">
        <v>971</v>
      </c>
      <c r="D864" s="17">
        <v>6</v>
      </c>
      <c r="E864" s="105">
        <v>63.143258683468595</v>
      </c>
      <c r="F864" s="45">
        <v>79.98982498982498</v>
      </c>
      <c r="G864" s="106">
        <f t="shared" si="130"/>
        <v>68.75878078558739</v>
      </c>
      <c r="H864" s="87">
        <v>32.142</v>
      </c>
      <c r="I864" s="107">
        <f t="shared" si="131"/>
        <v>32.142</v>
      </c>
      <c r="J864" s="108">
        <f t="shared" si="132"/>
        <v>54.11206847135243</v>
      </c>
      <c r="K864" s="109">
        <v>88.50574712643679</v>
      </c>
      <c r="L864" s="56">
        <v>100</v>
      </c>
      <c r="M864" s="110">
        <f t="shared" si="133"/>
        <v>91.06002554278416</v>
      </c>
      <c r="N864" s="111">
        <v>95.71428571428572</v>
      </c>
      <c r="O864" s="52">
        <v>99.89</v>
      </c>
      <c r="P864" s="57">
        <v>99.59183673469387</v>
      </c>
      <c r="Q864" s="58" t="s">
        <v>1</v>
      </c>
      <c r="R864" s="106">
        <f t="shared" si="134"/>
        <v>98.33720829081633</v>
      </c>
      <c r="S864" s="109">
        <v>96.94444444444444</v>
      </c>
      <c r="T864" s="52">
        <v>74.91319444444444</v>
      </c>
      <c r="U864" s="52">
        <v>94.44443333333334</v>
      </c>
      <c r="V864" s="52">
        <v>0</v>
      </c>
      <c r="W864" s="52">
        <v>0</v>
      </c>
      <c r="X864" s="110">
        <f t="shared" si="139"/>
        <v>66.57551805555556</v>
      </c>
      <c r="Y864" s="112">
        <f t="shared" si="135"/>
        <v>85.5536816262413</v>
      </c>
      <c r="Z864" s="46">
        <v>44.62068965517241</v>
      </c>
      <c r="AA864" s="46">
        <v>33.333333333333336</v>
      </c>
      <c r="AB864" s="46">
        <v>0</v>
      </c>
      <c r="AC864" s="46">
        <v>57.599999999999994</v>
      </c>
      <c r="AD864" s="46">
        <v>100</v>
      </c>
      <c r="AE864" s="106">
        <f t="shared" si="136"/>
        <v>46.9551724137931</v>
      </c>
      <c r="AF864" s="69">
        <v>78.94736842105263</v>
      </c>
      <c r="AG864" s="69">
        <v>75</v>
      </c>
      <c r="AH864" s="69">
        <v>64.70588235294117</v>
      </c>
      <c r="AI864" s="69">
        <v>35.51401869158878</v>
      </c>
      <c r="AJ864" s="113">
        <v>63.54181736639565</v>
      </c>
      <c r="AK864" s="114">
        <v>53.333333333333336</v>
      </c>
      <c r="AL864" s="106">
        <f t="shared" si="137"/>
        <v>53.333333333333336</v>
      </c>
      <c r="AM864" s="115">
        <v>52.65390991839516</v>
      </c>
      <c r="AN864" s="116">
        <f t="shared" si="138"/>
        <v>69.39542748290968</v>
      </c>
    </row>
    <row r="865" spans="1:40" ht="15">
      <c r="A865" s="15">
        <v>68179</v>
      </c>
      <c r="B865" s="16" t="s">
        <v>16</v>
      </c>
      <c r="C865" s="16" t="s">
        <v>972</v>
      </c>
      <c r="D865" s="17">
        <v>6</v>
      </c>
      <c r="E865" s="105">
        <v>61.15262905148363</v>
      </c>
      <c r="F865" s="45">
        <v>90.22792022792024</v>
      </c>
      <c r="G865" s="106">
        <f t="shared" si="130"/>
        <v>70.8443927769625</v>
      </c>
      <c r="H865" s="87">
        <v>45.71999999999999</v>
      </c>
      <c r="I865" s="107">
        <f t="shared" si="131"/>
        <v>45.71999999999999</v>
      </c>
      <c r="J865" s="108">
        <f t="shared" si="132"/>
        <v>60.79463566617749</v>
      </c>
      <c r="K865" s="109">
        <v>79.28571428571428</v>
      </c>
      <c r="L865" s="56">
        <v>100</v>
      </c>
      <c r="M865" s="110">
        <f t="shared" si="133"/>
        <v>83.88888888888889</v>
      </c>
      <c r="N865" s="111">
        <v>99.2857142857143</v>
      </c>
      <c r="O865" s="52">
        <v>99.32999999999998</v>
      </c>
      <c r="P865" s="57">
        <v>97.59206798866855</v>
      </c>
      <c r="Q865" s="58">
        <v>100</v>
      </c>
      <c r="R865" s="106">
        <f t="shared" si="134"/>
        <v>99.05194556859571</v>
      </c>
      <c r="S865" s="109">
        <v>100</v>
      </c>
      <c r="T865" s="52">
        <v>75.7175925925926</v>
      </c>
      <c r="U865" s="52">
        <v>70.83331666666668</v>
      </c>
      <c r="V865" s="52">
        <v>0</v>
      </c>
      <c r="W865" s="52">
        <v>0</v>
      </c>
      <c r="X865" s="110">
        <f t="shared" si="139"/>
        <v>61.637727314814825</v>
      </c>
      <c r="Y865" s="112">
        <f t="shared" si="135"/>
        <v>81.62069532269138</v>
      </c>
      <c r="Z865" s="46">
        <v>40.666666666666664</v>
      </c>
      <c r="AA865" s="46">
        <v>45.833333333333336</v>
      </c>
      <c r="AB865" s="46">
        <v>0</v>
      </c>
      <c r="AC865" s="46">
        <v>16.8</v>
      </c>
      <c r="AD865" s="46">
        <v>5.555555555555555</v>
      </c>
      <c r="AE865" s="106">
        <f t="shared" si="136"/>
        <v>22.95208333333333</v>
      </c>
      <c r="AF865" s="69">
        <v>57.89473684210527</v>
      </c>
      <c r="AG865" s="69">
        <v>75</v>
      </c>
      <c r="AH865" s="69">
        <v>52.94117647058824</v>
      </c>
      <c r="AI865" s="69">
        <v>0.9345794392523363</v>
      </c>
      <c r="AJ865" s="113">
        <v>46.692623187986456</v>
      </c>
      <c r="AK865" s="114">
        <v>20</v>
      </c>
      <c r="AL865" s="106">
        <f t="shared" si="137"/>
        <v>20</v>
      </c>
      <c r="AM865" s="115">
        <v>28.692477294574164</v>
      </c>
      <c r="AN865" s="116">
        <f t="shared" si="138"/>
        <v>61.577017982953436</v>
      </c>
    </row>
    <row r="866" spans="1:40" ht="15">
      <c r="A866" s="15">
        <v>68190</v>
      </c>
      <c r="B866" s="16" t="s">
        <v>16</v>
      </c>
      <c r="C866" s="16" t="s">
        <v>973</v>
      </c>
      <c r="D866" s="17">
        <v>6</v>
      </c>
      <c r="E866" s="105">
        <v>40.35961243381714</v>
      </c>
      <c r="F866" s="45">
        <v>87.09961334961335</v>
      </c>
      <c r="G866" s="106">
        <f t="shared" si="130"/>
        <v>55.93961273908254</v>
      </c>
      <c r="H866" s="87">
        <v>36.172</v>
      </c>
      <c r="I866" s="107">
        <f t="shared" si="131"/>
        <v>36.172</v>
      </c>
      <c r="J866" s="108">
        <f t="shared" si="132"/>
        <v>48.032567643449525</v>
      </c>
      <c r="K866" s="109">
        <v>35.69739952718676</v>
      </c>
      <c r="L866" s="56">
        <v>100</v>
      </c>
      <c r="M866" s="110">
        <f t="shared" si="133"/>
        <v>49.98686629892303</v>
      </c>
      <c r="N866" s="111">
        <v>70</v>
      </c>
      <c r="O866" s="52">
        <v>98.87</v>
      </c>
      <c r="P866" s="57">
        <v>99.79591836734694</v>
      </c>
      <c r="Q866" s="58" t="s">
        <v>1</v>
      </c>
      <c r="R866" s="106">
        <f t="shared" si="134"/>
        <v>89.49933405612245</v>
      </c>
      <c r="S866" s="109">
        <v>100</v>
      </c>
      <c r="T866" s="52">
        <v>77.88641624579125</v>
      </c>
      <c r="U866" s="52">
        <v>100</v>
      </c>
      <c r="V866" s="52">
        <v>0</v>
      </c>
      <c r="W866" s="52">
        <v>25</v>
      </c>
      <c r="X866" s="110">
        <f t="shared" si="139"/>
        <v>72.5966040614478</v>
      </c>
      <c r="Y866" s="112">
        <f t="shared" si="135"/>
        <v>69.86597206523477</v>
      </c>
      <c r="Z866" s="46">
        <v>13.333333333333334</v>
      </c>
      <c r="AA866" s="46">
        <v>33.333333333333336</v>
      </c>
      <c r="AB866" s="46">
        <v>0</v>
      </c>
      <c r="AC866" s="46">
        <v>36</v>
      </c>
      <c r="AD866" s="46">
        <v>17.582417582417584</v>
      </c>
      <c r="AE866" s="106">
        <f t="shared" si="136"/>
        <v>19.63003663003663</v>
      </c>
      <c r="AF866" s="69">
        <v>78.94736842105263</v>
      </c>
      <c r="AG866" s="69">
        <v>68.75</v>
      </c>
      <c r="AH866" s="69">
        <v>47.05882352941176</v>
      </c>
      <c r="AI866" s="69">
        <v>42.99065420560748</v>
      </c>
      <c r="AJ866" s="113">
        <v>59.43671153901797</v>
      </c>
      <c r="AK866" s="114">
        <v>25</v>
      </c>
      <c r="AL866" s="106">
        <f t="shared" si="137"/>
        <v>25</v>
      </c>
      <c r="AM866" s="115">
        <v>31.319142613090996</v>
      </c>
      <c r="AN866" s="116">
        <f t="shared" si="138"/>
        <v>53.93524234523459</v>
      </c>
    </row>
    <row r="867" spans="1:40" ht="15">
      <c r="A867" s="15">
        <v>68207</v>
      </c>
      <c r="B867" s="16" t="s">
        <v>16</v>
      </c>
      <c r="C867" s="16" t="s">
        <v>974</v>
      </c>
      <c r="D867" s="17">
        <v>6</v>
      </c>
      <c r="E867" s="105">
        <v>77.94380846014239</v>
      </c>
      <c r="F867" s="45">
        <v>95.24216524216526</v>
      </c>
      <c r="G867" s="106">
        <f t="shared" si="130"/>
        <v>83.70992738748335</v>
      </c>
      <c r="H867" s="87">
        <v>50.891999999999996</v>
      </c>
      <c r="I867" s="107">
        <f t="shared" si="131"/>
        <v>50.891999999999996</v>
      </c>
      <c r="J867" s="108">
        <f t="shared" si="132"/>
        <v>70.58275643249002</v>
      </c>
      <c r="K867" s="109">
        <v>50.70422535211267</v>
      </c>
      <c r="L867" s="56">
        <v>100</v>
      </c>
      <c r="M867" s="110">
        <f t="shared" si="133"/>
        <v>61.65884194053208</v>
      </c>
      <c r="N867" s="111">
        <v>100</v>
      </c>
      <c r="O867" s="52">
        <v>99.30000000000001</v>
      </c>
      <c r="P867" s="57">
        <v>97.21189591078067</v>
      </c>
      <c r="Q867" s="58">
        <v>100</v>
      </c>
      <c r="R867" s="106">
        <f t="shared" si="134"/>
        <v>99.12797397769518</v>
      </c>
      <c r="S867" s="109">
        <v>98.61111111111111</v>
      </c>
      <c r="T867" s="52">
        <v>71.58796296296296</v>
      </c>
      <c r="U867" s="52">
        <v>100</v>
      </c>
      <c r="V867" s="52">
        <v>0</v>
      </c>
      <c r="W867" s="52">
        <v>25</v>
      </c>
      <c r="X867" s="110">
        <f t="shared" si="139"/>
        <v>70.67476851851852</v>
      </c>
      <c r="Y867" s="112">
        <f t="shared" si="135"/>
        <v>76.53406069737993</v>
      </c>
      <c r="Z867" s="46">
        <v>52.32183908045977</v>
      </c>
      <c r="AA867" s="46">
        <v>11.111111111111112</v>
      </c>
      <c r="AB867" s="46">
        <v>0</v>
      </c>
      <c r="AC867" s="46">
        <v>70.39999999999999</v>
      </c>
      <c r="AD867" s="46">
        <v>76.13636363636364</v>
      </c>
      <c r="AE867" s="106">
        <f t="shared" si="136"/>
        <v>42.63936128526646</v>
      </c>
      <c r="AF867" s="69">
        <v>68.42105263157895</v>
      </c>
      <c r="AG867" s="69">
        <v>68.75</v>
      </c>
      <c r="AH867" s="69">
        <v>52.94117647058824</v>
      </c>
      <c r="AI867" s="69">
        <v>36.44859813084112</v>
      </c>
      <c r="AJ867" s="113">
        <v>56.640206808252074</v>
      </c>
      <c r="AK867" s="114">
        <v>41.66666666666667</v>
      </c>
      <c r="AL867" s="106">
        <f t="shared" si="137"/>
        <v>41.66666666666667</v>
      </c>
      <c r="AM867" s="115">
        <v>46.178381167676</v>
      </c>
      <c r="AN867" s="116">
        <f t="shared" si="138"/>
        <v>66.23709598549077</v>
      </c>
    </row>
    <row r="868" spans="1:40" ht="15">
      <c r="A868" s="15">
        <v>68209</v>
      </c>
      <c r="B868" s="16" t="s">
        <v>16</v>
      </c>
      <c r="C868" s="16" t="s">
        <v>975</v>
      </c>
      <c r="D868" s="17">
        <v>6</v>
      </c>
      <c r="E868" s="105">
        <v>60.053190066904406</v>
      </c>
      <c r="F868" s="45">
        <v>97.45370370370372</v>
      </c>
      <c r="G868" s="106">
        <f t="shared" si="130"/>
        <v>72.52002794583751</v>
      </c>
      <c r="H868" s="87">
        <v>47.775999999999996</v>
      </c>
      <c r="I868" s="107">
        <f t="shared" si="131"/>
        <v>47.775999999999996</v>
      </c>
      <c r="J868" s="108">
        <f t="shared" si="132"/>
        <v>62.62241676750251</v>
      </c>
      <c r="K868" s="109">
        <v>70.27027027027026</v>
      </c>
      <c r="L868" s="56">
        <v>100</v>
      </c>
      <c r="M868" s="110">
        <f t="shared" si="133"/>
        <v>76.87687687687688</v>
      </c>
      <c r="N868" s="111">
        <v>98.88888888888889</v>
      </c>
      <c r="O868" s="52">
        <v>98.69</v>
      </c>
      <c r="P868" s="57">
        <v>99.21259842519686</v>
      </c>
      <c r="Q868" s="58">
        <v>100</v>
      </c>
      <c r="R868" s="106">
        <f t="shared" si="134"/>
        <v>99.19787182852144</v>
      </c>
      <c r="S868" s="109">
        <v>95.83333333333334</v>
      </c>
      <c r="T868" s="52">
        <v>89.7685185185185</v>
      </c>
      <c r="U868" s="52">
        <v>98.61110000000001</v>
      </c>
      <c r="V868" s="52">
        <v>0</v>
      </c>
      <c r="W868" s="52">
        <v>0</v>
      </c>
      <c r="X868" s="110">
        <f t="shared" si="139"/>
        <v>71.05323796296297</v>
      </c>
      <c r="Y868" s="112">
        <f t="shared" si="135"/>
        <v>82.15603080895069</v>
      </c>
      <c r="Z868" s="46">
        <v>50.96551724137931</v>
      </c>
      <c r="AA868" s="46">
        <v>33.333333333333336</v>
      </c>
      <c r="AB868" s="46">
        <v>80</v>
      </c>
      <c r="AC868" s="46">
        <v>60.8</v>
      </c>
      <c r="AD868" s="46">
        <v>5.555555555555555</v>
      </c>
      <c r="AE868" s="106">
        <f t="shared" si="136"/>
        <v>46.43304597701149</v>
      </c>
      <c r="AF868" s="69">
        <v>73.68421052631578</v>
      </c>
      <c r="AG868" s="69">
        <v>75</v>
      </c>
      <c r="AH868" s="69">
        <v>52.94117647058824</v>
      </c>
      <c r="AI868" s="69">
        <v>54.20560747663551</v>
      </c>
      <c r="AJ868" s="113">
        <v>63.95774861838488</v>
      </c>
      <c r="AK868" s="114">
        <v>48.333333333333336</v>
      </c>
      <c r="AL868" s="106">
        <f t="shared" si="137"/>
        <v>48.333333333333336</v>
      </c>
      <c r="AM868" s="115">
        <v>51.48635748597543</v>
      </c>
      <c r="AN868" s="116">
        <f t="shared" si="138"/>
        <v>69.04840600376848</v>
      </c>
    </row>
    <row r="869" spans="1:40" ht="15">
      <c r="A869" s="15">
        <v>68211</v>
      </c>
      <c r="B869" s="16" t="s">
        <v>16</v>
      </c>
      <c r="C869" s="16" t="s">
        <v>976</v>
      </c>
      <c r="D869" s="17">
        <v>6</v>
      </c>
      <c r="E869" s="105">
        <v>39.42053246323355</v>
      </c>
      <c r="F869" s="45">
        <v>83.17256817256818</v>
      </c>
      <c r="G869" s="106">
        <f t="shared" si="130"/>
        <v>54.00454436634509</v>
      </c>
      <c r="H869" s="87">
        <v>53.55800000000001</v>
      </c>
      <c r="I869" s="107">
        <f t="shared" si="131"/>
        <v>53.55800000000001</v>
      </c>
      <c r="J869" s="108">
        <f t="shared" si="132"/>
        <v>53.82592661980705</v>
      </c>
      <c r="K869" s="109">
        <v>0</v>
      </c>
      <c r="L869" s="56">
        <v>100</v>
      </c>
      <c r="M869" s="110">
        <f t="shared" si="133"/>
        <v>22.22222222222222</v>
      </c>
      <c r="N869" s="111">
        <v>96.29629629629629</v>
      </c>
      <c r="O869" s="52">
        <v>99.03</v>
      </c>
      <c r="P869" s="57">
        <v>99.06291834002677</v>
      </c>
      <c r="Q869" s="58" t="s">
        <v>1</v>
      </c>
      <c r="R869" s="106">
        <f t="shared" si="134"/>
        <v>98.06840712572512</v>
      </c>
      <c r="S869" s="109">
        <v>99.30555555555554</v>
      </c>
      <c r="T869" s="52">
        <v>68.85850694444444</v>
      </c>
      <c r="U869" s="52">
        <v>100</v>
      </c>
      <c r="V869" s="52">
        <v>0</v>
      </c>
      <c r="W869" s="52">
        <v>15</v>
      </c>
      <c r="X869" s="110">
        <f t="shared" si="139"/>
        <v>68.916015625</v>
      </c>
      <c r="Y869" s="112">
        <f t="shared" si="135"/>
        <v>61.43501528023204</v>
      </c>
      <c r="Z869" s="46">
        <v>56.804597701149426</v>
      </c>
      <c r="AA869" s="46">
        <v>77.77777777777779</v>
      </c>
      <c r="AB869" s="46">
        <v>100</v>
      </c>
      <c r="AC869" s="46">
        <v>75.2</v>
      </c>
      <c r="AD869" s="46">
        <v>5.555555555555555</v>
      </c>
      <c r="AE869" s="106">
        <f t="shared" si="136"/>
        <v>62.676149425287356</v>
      </c>
      <c r="AF869" s="69">
        <v>26.31578947368421</v>
      </c>
      <c r="AG869" s="69">
        <v>62.5</v>
      </c>
      <c r="AH869" s="69">
        <v>47.05882352941176</v>
      </c>
      <c r="AI869" s="69">
        <v>43.925233644859816</v>
      </c>
      <c r="AJ869" s="113">
        <v>44.949961661988944</v>
      </c>
      <c r="AK869" s="114">
        <v>53.333333333333336</v>
      </c>
      <c r="AL869" s="106">
        <f t="shared" si="137"/>
        <v>53.333333333333336</v>
      </c>
      <c r="AM869" s="115">
        <v>56.08060280335032</v>
      </c>
      <c r="AN869" s="116">
        <f t="shared" si="138"/>
        <v>58.306873805082525</v>
      </c>
    </row>
    <row r="870" spans="1:40" ht="15">
      <c r="A870" s="15">
        <v>68217</v>
      </c>
      <c r="B870" s="16" t="s">
        <v>16</v>
      </c>
      <c r="C870" s="16" t="s">
        <v>977</v>
      </c>
      <c r="D870" s="17">
        <v>6</v>
      </c>
      <c r="E870" s="105">
        <v>62.89554788828837</v>
      </c>
      <c r="F870" s="45">
        <v>86.90272690272691</v>
      </c>
      <c r="G870" s="106">
        <f t="shared" si="130"/>
        <v>70.89794089310121</v>
      </c>
      <c r="H870" s="87">
        <v>38.336000000000006</v>
      </c>
      <c r="I870" s="107">
        <f t="shared" si="131"/>
        <v>38.336000000000006</v>
      </c>
      <c r="J870" s="108">
        <f t="shared" si="132"/>
        <v>57.873164535860724</v>
      </c>
      <c r="K870" s="109">
        <v>24.489795918367353</v>
      </c>
      <c r="L870" s="56">
        <v>100</v>
      </c>
      <c r="M870" s="110">
        <f t="shared" si="133"/>
        <v>41.26984126984127</v>
      </c>
      <c r="N870" s="111">
        <v>83.33333333333334</v>
      </c>
      <c r="O870" s="52">
        <v>99.56</v>
      </c>
      <c r="P870" s="57">
        <v>99.81515711645102</v>
      </c>
      <c r="Q870" s="58">
        <v>100</v>
      </c>
      <c r="R870" s="106">
        <f t="shared" si="134"/>
        <v>95.67712261244608</v>
      </c>
      <c r="S870" s="109">
        <v>96.52777777777779</v>
      </c>
      <c r="T870" s="52">
        <v>88.16319444444444</v>
      </c>
      <c r="U870" s="52">
        <v>100</v>
      </c>
      <c r="V870" s="52">
        <v>0</v>
      </c>
      <c r="W870" s="52">
        <v>15</v>
      </c>
      <c r="X870" s="110">
        <f t="shared" si="139"/>
        <v>73.04774305555556</v>
      </c>
      <c r="Y870" s="112">
        <f t="shared" si="135"/>
        <v>68.84909987090339</v>
      </c>
      <c r="Z870" s="46">
        <v>45.86206896551724</v>
      </c>
      <c r="AA870" s="46">
        <v>33.333333333333336</v>
      </c>
      <c r="AB870" s="46">
        <v>0</v>
      </c>
      <c r="AC870" s="46">
        <v>57.599999999999994</v>
      </c>
      <c r="AD870" s="46">
        <v>43.333333333333336</v>
      </c>
      <c r="AE870" s="106">
        <f t="shared" si="136"/>
        <v>36.64051724137931</v>
      </c>
      <c r="AF870" s="69">
        <v>89.47368421052632</v>
      </c>
      <c r="AG870" s="69">
        <v>81.25</v>
      </c>
      <c r="AH870" s="69">
        <v>52.94117647058824</v>
      </c>
      <c r="AI870" s="69">
        <v>43.925233644859816</v>
      </c>
      <c r="AJ870" s="113">
        <v>66.89752358149359</v>
      </c>
      <c r="AK870" s="114">
        <v>46.666666666666664</v>
      </c>
      <c r="AL870" s="106">
        <f t="shared" si="137"/>
        <v>46.666666666666664</v>
      </c>
      <c r="AM870" s="115">
        <v>46.714282150467255</v>
      </c>
      <c r="AN870" s="116">
        <f t="shared" si="138"/>
        <v>60.01346748776402</v>
      </c>
    </row>
    <row r="871" spans="1:40" ht="15">
      <c r="A871" s="15">
        <v>68229</v>
      </c>
      <c r="B871" s="16" t="s">
        <v>16</v>
      </c>
      <c r="C871" s="16" t="s">
        <v>978</v>
      </c>
      <c r="D871" s="17">
        <v>6</v>
      </c>
      <c r="E871" s="105">
        <v>72.0564009493229</v>
      </c>
      <c r="F871" s="45">
        <v>90.97527472527473</v>
      </c>
      <c r="G871" s="106">
        <f t="shared" si="130"/>
        <v>78.36269220797351</v>
      </c>
      <c r="H871" s="87">
        <v>12.22</v>
      </c>
      <c r="I871" s="107">
        <f t="shared" si="131"/>
        <v>12.22</v>
      </c>
      <c r="J871" s="108">
        <f t="shared" si="132"/>
        <v>51.9056153247841</v>
      </c>
      <c r="K871" s="109">
        <v>44.666666666666664</v>
      </c>
      <c r="L871" s="56">
        <v>100</v>
      </c>
      <c r="M871" s="110">
        <f t="shared" si="133"/>
        <v>56.96296296296296</v>
      </c>
      <c r="N871" s="111">
        <v>96.27329192546584</v>
      </c>
      <c r="O871" s="52">
        <v>99.75</v>
      </c>
      <c r="P871" s="57">
        <v>98.85008517887563</v>
      </c>
      <c r="Q871" s="58" t="s">
        <v>1</v>
      </c>
      <c r="R871" s="106">
        <f t="shared" si="134"/>
        <v>98.22969374788374</v>
      </c>
      <c r="S871" s="109">
        <v>97.91666666666666</v>
      </c>
      <c r="T871" s="52">
        <v>89.79166666666667</v>
      </c>
      <c r="U871" s="52">
        <v>83.33333333333333</v>
      </c>
      <c r="V871" s="52">
        <v>0</v>
      </c>
      <c r="W871" s="52">
        <v>15</v>
      </c>
      <c r="X871" s="110">
        <f t="shared" si="139"/>
        <v>69.63541666666666</v>
      </c>
      <c r="Y871" s="112">
        <f t="shared" si="135"/>
        <v>74.22350199932279</v>
      </c>
      <c r="Z871" s="46">
        <v>43.333333333333336</v>
      </c>
      <c r="AA871" s="46">
        <v>36.11111111111111</v>
      </c>
      <c r="AB871" s="46">
        <v>0</v>
      </c>
      <c r="AC871" s="46">
        <v>45.6</v>
      </c>
      <c r="AD871" s="46">
        <v>5.555555555555555</v>
      </c>
      <c r="AE871" s="106">
        <f t="shared" si="136"/>
        <v>27.195833333333333</v>
      </c>
      <c r="AF871" s="69">
        <v>57.89473684210527</v>
      </c>
      <c r="AG871" s="69">
        <v>75</v>
      </c>
      <c r="AH871" s="69">
        <v>47.05882352941176</v>
      </c>
      <c r="AI871" s="69">
        <v>38.31775700934579</v>
      </c>
      <c r="AJ871" s="113">
        <v>54.567829345215706</v>
      </c>
      <c r="AK871" s="114">
        <v>43.333333333333336</v>
      </c>
      <c r="AL871" s="106">
        <f t="shared" si="137"/>
        <v>43.333333333333336</v>
      </c>
      <c r="AM871" s="115">
        <v>37.7225322698353</v>
      </c>
      <c r="AN871" s="116">
        <f t="shared" si="138"/>
        <v>58.80963374556881</v>
      </c>
    </row>
    <row r="872" spans="1:40" ht="15">
      <c r="A872" s="15">
        <v>68235</v>
      </c>
      <c r="B872" s="16" t="s">
        <v>16</v>
      </c>
      <c r="C872" s="16" t="s">
        <v>979</v>
      </c>
      <c r="D872" s="17">
        <v>6</v>
      </c>
      <c r="E872" s="105">
        <v>91.96405677655677</v>
      </c>
      <c r="F872" s="45">
        <v>79.1096866096866</v>
      </c>
      <c r="G872" s="106">
        <f t="shared" si="130"/>
        <v>87.67926672093338</v>
      </c>
      <c r="H872" s="87">
        <v>42.1</v>
      </c>
      <c r="I872" s="107">
        <f t="shared" si="131"/>
        <v>42.1</v>
      </c>
      <c r="J872" s="108">
        <f t="shared" si="132"/>
        <v>69.44756003256003</v>
      </c>
      <c r="K872" s="109">
        <v>48.186528497409334</v>
      </c>
      <c r="L872" s="56">
        <v>100</v>
      </c>
      <c r="M872" s="110">
        <f t="shared" si="133"/>
        <v>59.70063327576282</v>
      </c>
      <c r="N872" s="111">
        <v>92.22222222222221</v>
      </c>
      <c r="O872" s="52">
        <v>98.94</v>
      </c>
      <c r="P872" s="57">
        <v>97.0628983097811</v>
      </c>
      <c r="Q872" s="58">
        <v>100</v>
      </c>
      <c r="R872" s="106">
        <f t="shared" si="134"/>
        <v>97.05628013300083</v>
      </c>
      <c r="S872" s="109">
        <v>100</v>
      </c>
      <c r="T872" s="52">
        <v>89.47916666666666</v>
      </c>
      <c r="U872" s="52">
        <v>16.666666666666668</v>
      </c>
      <c r="V872" s="52">
        <v>0</v>
      </c>
      <c r="W872" s="52">
        <v>15</v>
      </c>
      <c r="X872" s="110">
        <f t="shared" si="139"/>
        <v>53.41145833333333</v>
      </c>
      <c r="Y872" s="112">
        <f t="shared" si="135"/>
        <v>69.64190428850155</v>
      </c>
      <c r="Z872" s="46">
        <v>11.17241379310345</v>
      </c>
      <c r="AA872" s="46">
        <v>38.88888888888889</v>
      </c>
      <c r="AB872" s="46">
        <v>0</v>
      </c>
      <c r="AC872" s="46">
        <v>0</v>
      </c>
      <c r="AD872" s="46">
        <v>40.909090909090914</v>
      </c>
      <c r="AE872" s="106">
        <f t="shared" si="136"/>
        <v>17.755224660397076</v>
      </c>
      <c r="AF872" s="69">
        <v>0</v>
      </c>
      <c r="AG872" s="69">
        <v>6.25</v>
      </c>
      <c r="AH872" s="69">
        <v>5.88235294117647</v>
      </c>
      <c r="AI872" s="69">
        <v>0.9345794392523363</v>
      </c>
      <c r="AJ872" s="113">
        <v>3.266733095107202</v>
      </c>
      <c r="AK872" s="114">
        <v>0</v>
      </c>
      <c r="AL872" s="106">
        <f t="shared" si="137"/>
        <v>0</v>
      </c>
      <c r="AM872" s="115">
        <v>10.340581977573693</v>
      </c>
      <c r="AN872" s="116">
        <f t="shared" si="138"/>
        <v>51.81263874403489</v>
      </c>
    </row>
    <row r="873" spans="1:40" ht="15">
      <c r="A873" s="15">
        <v>68245</v>
      </c>
      <c r="B873" s="16" t="s">
        <v>16</v>
      </c>
      <c r="C873" s="16" t="s">
        <v>980</v>
      </c>
      <c r="D873" s="17">
        <v>6</v>
      </c>
      <c r="E873" s="105">
        <v>60.08226935262684</v>
      </c>
      <c r="F873" s="45">
        <v>90.97527472527473</v>
      </c>
      <c r="G873" s="106">
        <f t="shared" si="130"/>
        <v>70.37993781017613</v>
      </c>
      <c r="H873" s="87">
        <v>26.438000000000002</v>
      </c>
      <c r="I873" s="107">
        <f t="shared" si="131"/>
        <v>26.438000000000002</v>
      </c>
      <c r="J873" s="108">
        <f t="shared" si="132"/>
        <v>52.80316268610568</v>
      </c>
      <c r="K873" s="109">
        <v>50.526315789473685</v>
      </c>
      <c r="L873" s="56">
        <v>100</v>
      </c>
      <c r="M873" s="110">
        <f t="shared" si="133"/>
        <v>61.52046783625731</v>
      </c>
      <c r="N873" s="111">
        <v>74.04761904761904</v>
      </c>
      <c r="O873" s="52">
        <v>99.58</v>
      </c>
      <c r="P873" s="57">
        <v>100</v>
      </c>
      <c r="Q873" s="58">
        <v>100</v>
      </c>
      <c r="R873" s="106">
        <f t="shared" si="134"/>
        <v>93.40690476190476</v>
      </c>
      <c r="S873" s="109">
        <v>100</v>
      </c>
      <c r="T873" s="56">
        <v>84.31712962962965</v>
      </c>
      <c r="U873" s="52">
        <v>100</v>
      </c>
      <c r="V873" s="52">
        <v>67.62295081967213</v>
      </c>
      <c r="W873" s="52">
        <v>25</v>
      </c>
      <c r="X873" s="110">
        <f t="shared" si="139"/>
        <v>82.65715125986644</v>
      </c>
      <c r="Y873" s="112">
        <f t="shared" si="135"/>
        <v>78.48786634801941</v>
      </c>
      <c r="Z873" s="46">
        <v>48.32183908045977</v>
      </c>
      <c r="AA873" s="46">
        <v>11.111111111111112</v>
      </c>
      <c r="AB873" s="46">
        <v>60</v>
      </c>
      <c r="AC873" s="46">
        <v>68</v>
      </c>
      <c r="AD873" s="46">
        <v>97.59036144578313</v>
      </c>
      <c r="AE873" s="106">
        <f t="shared" si="136"/>
        <v>56.461985874532616</v>
      </c>
      <c r="AF873" s="69">
        <v>73.68421052631578</v>
      </c>
      <c r="AG873" s="69">
        <v>50</v>
      </c>
      <c r="AH873" s="69">
        <v>58.82352941176471</v>
      </c>
      <c r="AI873" s="69">
        <v>39.25233644859813</v>
      </c>
      <c r="AJ873" s="113">
        <v>55.44001909666965</v>
      </c>
      <c r="AK873" s="114">
        <v>53.333333333333336</v>
      </c>
      <c r="AL873" s="106">
        <f t="shared" si="137"/>
        <v>53.333333333333336</v>
      </c>
      <c r="AM873" s="115">
        <v>55.56373089219596</v>
      </c>
      <c r="AN873" s="116">
        <f t="shared" si="138"/>
        <v>66.47368497888964</v>
      </c>
    </row>
    <row r="874" spans="1:40" ht="15">
      <c r="A874" s="15">
        <v>68250</v>
      </c>
      <c r="B874" s="16" t="s">
        <v>16</v>
      </c>
      <c r="C874" s="16" t="s">
        <v>981</v>
      </c>
      <c r="D874" s="17">
        <v>6</v>
      </c>
      <c r="E874" s="105">
        <v>36.00505408082542</v>
      </c>
      <c r="F874" s="45">
        <v>89.73494098494099</v>
      </c>
      <c r="G874" s="106">
        <f t="shared" si="130"/>
        <v>53.91501638219727</v>
      </c>
      <c r="H874" s="87">
        <v>11.11</v>
      </c>
      <c r="I874" s="107">
        <f t="shared" si="131"/>
        <v>11.11</v>
      </c>
      <c r="J874" s="108">
        <f t="shared" si="132"/>
        <v>36.793009829318365</v>
      </c>
      <c r="K874" s="109">
        <v>47.05882352941176</v>
      </c>
      <c r="L874" s="56">
        <v>100</v>
      </c>
      <c r="M874" s="110">
        <f t="shared" si="133"/>
        <v>58.8235294117647</v>
      </c>
      <c r="N874" s="111">
        <v>74.76190476190476</v>
      </c>
      <c r="O874" s="52">
        <v>99.78999999999999</v>
      </c>
      <c r="P874" s="57">
        <v>98.02816901408451</v>
      </c>
      <c r="Q874" s="58">
        <v>100</v>
      </c>
      <c r="R874" s="106">
        <f t="shared" si="134"/>
        <v>93.14501844399732</v>
      </c>
      <c r="S874" s="109">
        <v>98.61111111111111</v>
      </c>
      <c r="T874" s="52">
        <v>75.27777777777777</v>
      </c>
      <c r="U874" s="52">
        <v>66.66666666666667</v>
      </c>
      <c r="V874" s="52">
        <v>0</v>
      </c>
      <c r="W874" s="52">
        <v>0</v>
      </c>
      <c r="X874" s="110">
        <f t="shared" si="139"/>
        <v>60.138888888888886</v>
      </c>
      <c r="Y874" s="112">
        <f t="shared" si="135"/>
        <v>70.22732093475888</v>
      </c>
      <c r="Z874" s="46">
        <v>9.241379310344827</v>
      </c>
      <c r="AA874" s="46">
        <v>44.44444444444445</v>
      </c>
      <c r="AB874" s="46">
        <v>100</v>
      </c>
      <c r="AC874" s="46">
        <v>36.8</v>
      </c>
      <c r="AD874" s="46">
        <v>5.555555555555555</v>
      </c>
      <c r="AE874" s="106">
        <f t="shared" si="136"/>
        <v>37.335344827586205</v>
      </c>
      <c r="AF874" s="69">
        <v>68.42105263157895</v>
      </c>
      <c r="AG874" s="69">
        <v>75</v>
      </c>
      <c r="AH874" s="69">
        <v>64.70588235294117</v>
      </c>
      <c r="AI874" s="69">
        <v>41.1214953271028</v>
      </c>
      <c r="AJ874" s="113">
        <v>62.31210757790573</v>
      </c>
      <c r="AK874" s="114">
        <v>35</v>
      </c>
      <c r="AL874" s="106">
        <f t="shared" si="137"/>
        <v>35</v>
      </c>
      <c r="AM874" s="115">
        <v>43.52874592882084</v>
      </c>
      <c r="AN874" s="116">
        <f t="shared" si="138"/>
        <v>55.53088621188937</v>
      </c>
    </row>
    <row r="875" spans="1:40" ht="15">
      <c r="A875" s="15">
        <v>68255</v>
      </c>
      <c r="B875" s="16" t="s">
        <v>16</v>
      </c>
      <c r="C875" s="16" t="s">
        <v>982</v>
      </c>
      <c r="D875" s="17">
        <v>6</v>
      </c>
      <c r="E875" s="105">
        <v>51.56369616298391</v>
      </c>
      <c r="F875" s="45">
        <v>69.05728530728531</v>
      </c>
      <c r="G875" s="106">
        <f t="shared" si="130"/>
        <v>57.39489254441771</v>
      </c>
      <c r="H875" s="87">
        <v>59.9</v>
      </c>
      <c r="I875" s="107">
        <f t="shared" si="131"/>
        <v>59.9</v>
      </c>
      <c r="J875" s="108">
        <f t="shared" si="132"/>
        <v>58.39693552665062</v>
      </c>
      <c r="K875" s="109">
        <v>0</v>
      </c>
      <c r="L875" s="56">
        <v>0</v>
      </c>
      <c r="M875" s="110">
        <f t="shared" si="133"/>
        <v>0</v>
      </c>
      <c r="N875" s="111">
        <v>84.28571428571429</v>
      </c>
      <c r="O875" s="52">
        <v>99.83</v>
      </c>
      <c r="P875" s="57">
        <v>97.7206121784435</v>
      </c>
      <c r="Q875" s="58">
        <v>100</v>
      </c>
      <c r="R875" s="106">
        <f t="shared" si="134"/>
        <v>95.45908161603944</v>
      </c>
      <c r="S875" s="109">
        <v>73.75</v>
      </c>
      <c r="T875" s="52">
        <v>38.05555555555556</v>
      </c>
      <c r="U875" s="52">
        <v>92.59258333333332</v>
      </c>
      <c r="V875" s="52">
        <v>0</v>
      </c>
      <c r="W875" s="52">
        <v>25</v>
      </c>
      <c r="X875" s="110">
        <f t="shared" si="139"/>
        <v>54.22453472222222</v>
      </c>
      <c r="Y875" s="112">
        <f t="shared" si="135"/>
        <v>47.89875722824373</v>
      </c>
      <c r="Z875" s="46">
        <v>63.793103448275865</v>
      </c>
      <c r="AA875" s="46">
        <v>72.91666666666667</v>
      </c>
      <c r="AB875" s="46">
        <v>0</v>
      </c>
      <c r="AC875" s="46">
        <v>60.8</v>
      </c>
      <c r="AD875" s="46">
        <v>5.555555555555555</v>
      </c>
      <c r="AE875" s="106">
        <f t="shared" si="136"/>
        <v>42.06181752873563</v>
      </c>
      <c r="AF875" s="69">
        <v>84.21052631578947</v>
      </c>
      <c r="AG875" s="69">
        <v>75</v>
      </c>
      <c r="AH875" s="69">
        <v>70.58823529411765</v>
      </c>
      <c r="AI875" s="69">
        <v>43.925233644859816</v>
      </c>
      <c r="AJ875" s="113">
        <v>68.43099881369173</v>
      </c>
      <c r="AK875" s="114">
        <v>50</v>
      </c>
      <c r="AL875" s="106">
        <f t="shared" si="137"/>
        <v>50</v>
      </c>
      <c r="AM875" s="115">
        <v>50.6812356989768</v>
      </c>
      <c r="AN875" s="116">
        <f t="shared" si="138"/>
        <v>50.83313642914503</v>
      </c>
    </row>
    <row r="876" spans="1:40" ht="15">
      <c r="A876" s="15">
        <v>68264</v>
      </c>
      <c r="B876" s="16" t="s">
        <v>16</v>
      </c>
      <c r="C876" s="16" t="s">
        <v>983</v>
      </c>
      <c r="D876" s="17">
        <v>6</v>
      </c>
      <c r="E876" s="105">
        <v>91.7161071464744</v>
      </c>
      <c r="F876" s="45">
        <v>85.90659340659342</v>
      </c>
      <c r="G876" s="106">
        <f t="shared" si="130"/>
        <v>89.77960256651407</v>
      </c>
      <c r="H876" s="87">
        <v>28.466</v>
      </c>
      <c r="I876" s="107">
        <f t="shared" si="131"/>
        <v>28.466</v>
      </c>
      <c r="J876" s="108">
        <f t="shared" si="132"/>
        <v>65.25416153990844</v>
      </c>
      <c r="K876" s="109">
        <v>28.301886792452834</v>
      </c>
      <c r="L876" s="56">
        <v>100</v>
      </c>
      <c r="M876" s="110">
        <f t="shared" si="133"/>
        <v>44.23480083857443</v>
      </c>
      <c r="N876" s="111">
        <v>100</v>
      </c>
      <c r="O876" s="52">
        <v>99.78</v>
      </c>
      <c r="P876" s="57">
        <v>96.50655021834062</v>
      </c>
      <c r="Q876" s="58">
        <v>100</v>
      </c>
      <c r="R876" s="106">
        <f t="shared" si="134"/>
        <v>99.07163755458515</v>
      </c>
      <c r="S876" s="109">
        <v>95.13888888888889</v>
      </c>
      <c r="T876" s="52">
        <v>89.9537037037037</v>
      </c>
      <c r="U876" s="52">
        <v>100</v>
      </c>
      <c r="V876" s="52">
        <v>95.1993490642799</v>
      </c>
      <c r="W876" s="52">
        <v>25</v>
      </c>
      <c r="X876" s="110">
        <f t="shared" si="139"/>
        <v>86.29806678118314</v>
      </c>
      <c r="Y876" s="112">
        <f t="shared" si="135"/>
        <v>75.24283368933264</v>
      </c>
      <c r="Z876" s="46">
        <v>50</v>
      </c>
      <c r="AA876" s="46">
        <v>11.111111111111112</v>
      </c>
      <c r="AB876" s="46">
        <v>20</v>
      </c>
      <c r="AC876" s="46">
        <v>65.60000000000001</v>
      </c>
      <c r="AD876" s="46">
        <v>23.076923076923077</v>
      </c>
      <c r="AE876" s="106">
        <f t="shared" si="136"/>
        <v>34.96025641025641</v>
      </c>
      <c r="AF876" s="69">
        <v>63.1578947368421</v>
      </c>
      <c r="AG876" s="69">
        <v>68.75</v>
      </c>
      <c r="AH876" s="69">
        <v>47.05882352941176</v>
      </c>
      <c r="AI876" s="69">
        <v>41.1214953271028</v>
      </c>
      <c r="AJ876" s="113">
        <v>55.02205339833917</v>
      </c>
      <c r="AK876" s="114">
        <v>23.333333333333332</v>
      </c>
      <c r="AL876" s="106">
        <f t="shared" si="137"/>
        <v>23.333333333333332</v>
      </c>
      <c r="AM876" s="115">
        <v>37.984684325027196</v>
      </c>
      <c r="AN876" s="116">
        <f t="shared" si="138"/>
        <v>62.06765445015617</v>
      </c>
    </row>
    <row r="877" spans="1:40" ht="15">
      <c r="A877" s="15">
        <v>68266</v>
      </c>
      <c r="B877" s="16" t="s">
        <v>16</v>
      </c>
      <c r="C877" s="16" t="s">
        <v>984</v>
      </c>
      <c r="D877" s="17">
        <v>6</v>
      </c>
      <c r="E877" s="105">
        <v>56.21378022153628</v>
      </c>
      <c r="F877" s="45">
        <v>93.95502645502646</v>
      </c>
      <c r="G877" s="106">
        <f t="shared" si="130"/>
        <v>68.79419563269967</v>
      </c>
      <c r="H877" s="87">
        <v>-1.7000000000000002</v>
      </c>
      <c r="I877" s="107">
        <f t="shared" si="131"/>
        <v>-1.7000000000000002</v>
      </c>
      <c r="J877" s="108">
        <f t="shared" si="132"/>
        <v>40.5965173796198</v>
      </c>
      <c r="K877" s="109">
        <v>26.041666666666664</v>
      </c>
      <c r="L877" s="56">
        <v>100</v>
      </c>
      <c r="M877" s="110">
        <f t="shared" si="133"/>
        <v>42.47685185185185</v>
      </c>
      <c r="N877" s="111">
        <v>89.20634920634922</v>
      </c>
      <c r="O877" s="52">
        <v>99.42000000000002</v>
      </c>
      <c r="P877" s="57">
        <v>99.60681520314549</v>
      </c>
      <c r="Q877" s="58">
        <v>100</v>
      </c>
      <c r="R877" s="106">
        <f t="shared" si="134"/>
        <v>97.05829110237369</v>
      </c>
      <c r="S877" s="109">
        <v>91.66666666666666</v>
      </c>
      <c r="T877" s="52">
        <v>75.74074074074073</v>
      </c>
      <c r="U877" s="52">
        <v>98.14813333333332</v>
      </c>
      <c r="V877" s="52">
        <v>0</v>
      </c>
      <c r="W877" s="52">
        <v>0</v>
      </c>
      <c r="X877" s="110">
        <f t="shared" si="139"/>
        <v>66.38888518518517</v>
      </c>
      <c r="Y877" s="112">
        <f t="shared" si="135"/>
        <v>67.5947630786855</v>
      </c>
      <c r="Z877" s="46">
        <v>94.3448275862069</v>
      </c>
      <c r="AA877" s="46">
        <v>31.944444444444446</v>
      </c>
      <c r="AB877" s="46">
        <v>80</v>
      </c>
      <c r="AC877" s="46">
        <v>24.8</v>
      </c>
      <c r="AD877" s="46">
        <v>52.27272727272727</v>
      </c>
      <c r="AE877" s="106">
        <f t="shared" si="136"/>
        <v>59.026926593521424</v>
      </c>
      <c r="AF877" s="69">
        <v>42.10526315789473</v>
      </c>
      <c r="AG877" s="69">
        <v>37.5</v>
      </c>
      <c r="AH877" s="69">
        <v>35.294117647058826</v>
      </c>
      <c r="AI877" s="69">
        <v>19.626168224299064</v>
      </c>
      <c r="AJ877" s="113">
        <v>33.63138725731316</v>
      </c>
      <c r="AK877" s="114">
        <v>23.333333333333332</v>
      </c>
      <c r="AL877" s="106">
        <f t="shared" si="137"/>
        <v>23.333333333333332</v>
      </c>
      <c r="AM877" s="115">
        <v>45.11606411849493</v>
      </c>
      <c r="AN877" s="116">
        <f t="shared" si="138"/>
        <v>55.45150425081519</v>
      </c>
    </row>
    <row r="878" spans="1:40" ht="15">
      <c r="A878" s="15">
        <v>68271</v>
      </c>
      <c r="B878" s="16" t="s">
        <v>16</v>
      </c>
      <c r="C878" s="16" t="s">
        <v>985</v>
      </c>
      <c r="D878" s="17">
        <v>6</v>
      </c>
      <c r="E878" s="105">
        <v>84.33750863106582</v>
      </c>
      <c r="F878" s="45">
        <v>89.06695156695156</v>
      </c>
      <c r="G878" s="106">
        <f t="shared" si="130"/>
        <v>85.9139896096944</v>
      </c>
      <c r="H878" s="87">
        <v>50.168</v>
      </c>
      <c r="I878" s="107">
        <f t="shared" si="131"/>
        <v>50.168</v>
      </c>
      <c r="J878" s="108">
        <f t="shared" si="132"/>
        <v>71.61559376581664</v>
      </c>
      <c r="K878" s="109">
        <v>30.76923076923077</v>
      </c>
      <c r="L878" s="56">
        <v>100</v>
      </c>
      <c r="M878" s="110">
        <f t="shared" si="133"/>
        <v>46.15384615384615</v>
      </c>
      <c r="N878" s="111">
        <v>100</v>
      </c>
      <c r="O878" s="52">
        <v>98.94</v>
      </c>
      <c r="P878" s="57">
        <v>99.3975903614458</v>
      </c>
      <c r="Q878" s="58">
        <v>100</v>
      </c>
      <c r="R878" s="106">
        <f t="shared" si="134"/>
        <v>99.58439759036145</v>
      </c>
      <c r="S878" s="109">
        <v>94.16666666666667</v>
      </c>
      <c r="T878" s="52">
        <v>73.54166666666666</v>
      </c>
      <c r="U878" s="52">
        <v>100</v>
      </c>
      <c r="V878" s="52">
        <v>0</v>
      </c>
      <c r="W878" s="52">
        <v>0</v>
      </c>
      <c r="X878" s="110">
        <f t="shared" si="139"/>
        <v>66.92708333333333</v>
      </c>
      <c r="Y878" s="112">
        <f t="shared" si="135"/>
        <v>69.89905851096694</v>
      </c>
      <c r="Z878" s="46">
        <v>10.919540229885058</v>
      </c>
      <c r="AA878" s="46">
        <v>52.77777777777778</v>
      </c>
      <c r="AB878" s="46">
        <v>0</v>
      </c>
      <c r="AC878" s="46">
        <v>55.2</v>
      </c>
      <c r="AD878" s="46">
        <v>5.555555555555555</v>
      </c>
      <c r="AE878" s="106">
        <f t="shared" si="136"/>
        <v>24.01738505747127</v>
      </c>
      <c r="AF878" s="69">
        <v>68.42105263157895</v>
      </c>
      <c r="AG878" s="69">
        <v>75</v>
      </c>
      <c r="AH878" s="69">
        <v>58.82352941176471</v>
      </c>
      <c r="AI878" s="69">
        <v>40.18691588785047</v>
      </c>
      <c r="AJ878" s="113">
        <v>60.60787448279853</v>
      </c>
      <c r="AK878" s="114">
        <v>45</v>
      </c>
      <c r="AL878" s="106">
        <f t="shared" si="137"/>
        <v>45</v>
      </c>
      <c r="AM878" s="115">
        <v>37.97137189273095</v>
      </c>
      <c r="AN878" s="116">
        <f t="shared" si="138"/>
        <v>60.66405957646608</v>
      </c>
    </row>
    <row r="879" spans="1:40" ht="15">
      <c r="A879" s="15">
        <v>68276</v>
      </c>
      <c r="B879" s="16" t="s">
        <v>16</v>
      </c>
      <c r="C879" s="16" t="s">
        <v>986</v>
      </c>
      <c r="D879" s="17">
        <v>1</v>
      </c>
      <c r="E879" s="105">
        <v>67.52095226680885</v>
      </c>
      <c r="F879" s="45">
        <v>89.64031339031338</v>
      </c>
      <c r="G879" s="106">
        <f t="shared" si="130"/>
        <v>74.89407264131036</v>
      </c>
      <c r="H879" s="87">
        <v>68.888</v>
      </c>
      <c r="I879" s="107">
        <f t="shared" si="131"/>
        <v>68.888</v>
      </c>
      <c r="J879" s="108">
        <f t="shared" si="132"/>
        <v>72.49164358478622</v>
      </c>
      <c r="K879" s="109">
        <v>98.36753731343283</v>
      </c>
      <c r="L879" s="56">
        <v>100</v>
      </c>
      <c r="M879" s="110">
        <f t="shared" si="133"/>
        <v>98.73030679933666</v>
      </c>
      <c r="N879" s="111">
        <v>91.42857142857143</v>
      </c>
      <c r="O879" s="52">
        <v>99.61</v>
      </c>
      <c r="P879" s="57">
        <v>99.76383714741884</v>
      </c>
      <c r="Q879" s="58" t="s">
        <v>1</v>
      </c>
      <c r="R879" s="106">
        <f t="shared" si="134"/>
        <v>96.87355235687676</v>
      </c>
      <c r="S879" s="109">
        <v>95.69444444444444</v>
      </c>
      <c r="T879" s="52">
        <v>0</v>
      </c>
      <c r="U879" s="52">
        <v>100</v>
      </c>
      <c r="V879" s="52">
        <v>0</v>
      </c>
      <c r="W879" s="52">
        <v>50</v>
      </c>
      <c r="X879" s="110">
        <f t="shared" si="139"/>
        <v>55.173611111111114</v>
      </c>
      <c r="Y879" s="112">
        <f t="shared" si="135"/>
        <v>84.19800275751732</v>
      </c>
      <c r="Z879" s="46">
        <v>99.33333333333333</v>
      </c>
      <c r="AA879" s="46">
        <v>83.33333333333333</v>
      </c>
      <c r="AB879" s="46">
        <v>60</v>
      </c>
      <c r="AC879" s="46">
        <v>84</v>
      </c>
      <c r="AD879" s="46">
        <v>47.05882352941176</v>
      </c>
      <c r="AE879" s="106">
        <f t="shared" si="136"/>
        <v>76.28186274509804</v>
      </c>
      <c r="AF879" s="69">
        <v>84.21052631578947</v>
      </c>
      <c r="AG879" s="69">
        <v>81.25</v>
      </c>
      <c r="AH879" s="69">
        <v>70.58823529411765</v>
      </c>
      <c r="AI879" s="69">
        <v>69.1588785046729</v>
      </c>
      <c r="AJ879" s="113">
        <v>76.30191002864501</v>
      </c>
      <c r="AK879" s="114">
        <v>70</v>
      </c>
      <c r="AL879" s="106">
        <f t="shared" si="137"/>
        <v>70</v>
      </c>
      <c r="AM879" s="115">
        <v>75.03083613835763</v>
      </c>
      <c r="AN879" s="116">
        <f t="shared" si="138"/>
        <v>79.10658093722319</v>
      </c>
    </row>
    <row r="880" spans="1:40" ht="15">
      <c r="A880" s="15">
        <v>68296</v>
      </c>
      <c r="B880" s="16" t="s">
        <v>16</v>
      </c>
      <c r="C880" s="16" t="s">
        <v>987</v>
      </c>
      <c r="D880" s="17">
        <v>6</v>
      </c>
      <c r="E880" s="105">
        <v>58.74905267146646</v>
      </c>
      <c r="F880" s="45">
        <v>85.46855921855922</v>
      </c>
      <c r="G880" s="106">
        <f t="shared" si="130"/>
        <v>67.65555485383071</v>
      </c>
      <c r="H880" s="87">
        <v>35.67</v>
      </c>
      <c r="I880" s="107">
        <f t="shared" si="131"/>
        <v>35.67</v>
      </c>
      <c r="J880" s="108">
        <f t="shared" si="132"/>
        <v>54.86133291229842</v>
      </c>
      <c r="K880" s="109">
        <v>44.44444444444444</v>
      </c>
      <c r="L880" s="56">
        <v>100</v>
      </c>
      <c r="M880" s="110">
        <f t="shared" si="133"/>
        <v>56.79012345679012</v>
      </c>
      <c r="N880" s="111">
        <v>100</v>
      </c>
      <c r="O880" s="52">
        <v>99.95000000000002</v>
      </c>
      <c r="P880" s="57">
        <v>98.16053511705685</v>
      </c>
      <c r="Q880" s="58" t="s">
        <v>1</v>
      </c>
      <c r="R880" s="106">
        <f t="shared" si="134"/>
        <v>99.30807201086957</v>
      </c>
      <c r="S880" s="109">
        <v>99.30555555555554</v>
      </c>
      <c r="T880" s="52">
        <v>78.22916666666667</v>
      </c>
      <c r="U880" s="52">
        <v>100</v>
      </c>
      <c r="V880" s="52">
        <v>0</v>
      </c>
      <c r="W880" s="52">
        <v>15</v>
      </c>
      <c r="X880" s="110">
        <f t="shared" si="139"/>
        <v>71.25868055555556</v>
      </c>
      <c r="Y880" s="112">
        <f t="shared" si="135"/>
        <v>75.02580526570048</v>
      </c>
      <c r="Z880" s="46">
        <v>11.218390804597702</v>
      </c>
      <c r="AA880" s="46">
        <v>13.888888888888891</v>
      </c>
      <c r="AB880" s="46">
        <v>20</v>
      </c>
      <c r="AC880" s="46">
        <v>48.8</v>
      </c>
      <c r="AD880" s="46">
        <v>17.77777777777778</v>
      </c>
      <c r="AE880" s="106">
        <f t="shared" si="136"/>
        <v>21.64209770114942</v>
      </c>
      <c r="AF880" s="69">
        <v>63.1578947368421</v>
      </c>
      <c r="AG880" s="69">
        <v>81.25</v>
      </c>
      <c r="AH880" s="69">
        <v>35.294117647058826</v>
      </c>
      <c r="AI880" s="69">
        <v>29.906542056074763</v>
      </c>
      <c r="AJ880" s="113">
        <v>52.40213860999392</v>
      </c>
      <c r="AK880" s="114">
        <v>43.333333333333336</v>
      </c>
      <c r="AL880" s="106">
        <f t="shared" si="137"/>
        <v>43.333333333333336</v>
      </c>
      <c r="AM880" s="115">
        <v>34.18302240327807</v>
      </c>
      <c r="AN880" s="116">
        <f t="shared" si="138"/>
        <v>58.740075936293344</v>
      </c>
    </row>
    <row r="881" spans="1:40" ht="15">
      <c r="A881" s="15">
        <v>68298</v>
      </c>
      <c r="B881" s="16" t="s">
        <v>16</v>
      </c>
      <c r="C881" s="16" t="s">
        <v>988</v>
      </c>
      <c r="D881" s="17">
        <v>6</v>
      </c>
      <c r="E881" s="105">
        <v>56.34911367553561</v>
      </c>
      <c r="F881" s="45">
        <v>95.94729344729345</v>
      </c>
      <c r="G881" s="106">
        <f t="shared" si="130"/>
        <v>69.54850693278823</v>
      </c>
      <c r="H881" s="87">
        <v>40.3</v>
      </c>
      <c r="I881" s="107">
        <f t="shared" si="131"/>
        <v>40.3</v>
      </c>
      <c r="J881" s="108">
        <f t="shared" si="132"/>
        <v>57.84910415967293</v>
      </c>
      <c r="K881" s="109">
        <v>36.48648648648649</v>
      </c>
      <c r="L881" s="56">
        <v>100</v>
      </c>
      <c r="M881" s="110">
        <f t="shared" si="133"/>
        <v>50.6006006006006</v>
      </c>
      <c r="N881" s="111">
        <v>79.76190476190476</v>
      </c>
      <c r="O881" s="52">
        <v>99.00000000000001</v>
      </c>
      <c r="P881" s="57">
        <v>98.55421686746988</v>
      </c>
      <c r="Q881" s="58" t="s">
        <v>1</v>
      </c>
      <c r="R881" s="106">
        <f t="shared" si="134"/>
        <v>92.38093301778542</v>
      </c>
      <c r="S881" s="109">
        <v>98.61111111111111</v>
      </c>
      <c r="T881" s="52">
        <v>77.29166666666667</v>
      </c>
      <c r="U881" s="52">
        <v>100</v>
      </c>
      <c r="V881" s="52">
        <v>0</v>
      </c>
      <c r="W881" s="52">
        <v>15</v>
      </c>
      <c r="X881" s="110">
        <f t="shared" si="139"/>
        <v>70.85069444444444</v>
      </c>
      <c r="Y881" s="112">
        <f t="shared" si="135"/>
        <v>70.45033700412976</v>
      </c>
      <c r="Z881" s="46">
        <v>12.551724137931034</v>
      </c>
      <c r="AA881" s="46">
        <v>22.222222222222225</v>
      </c>
      <c r="AB881" s="46">
        <v>0</v>
      </c>
      <c r="AC881" s="46">
        <v>68.8</v>
      </c>
      <c r="AD881" s="46">
        <v>31.63265306122449</v>
      </c>
      <c r="AE881" s="106">
        <f t="shared" si="136"/>
        <v>26.135720150129018</v>
      </c>
      <c r="AF881" s="69">
        <v>89.47368421052632</v>
      </c>
      <c r="AG881" s="69">
        <v>75</v>
      </c>
      <c r="AH881" s="69">
        <v>82.35294117647058</v>
      </c>
      <c r="AI881" s="69">
        <v>28.971962616822427</v>
      </c>
      <c r="AJ881" s="113">
        <v>68.94964700095483</v>
      </c>
      <c r="AK881" s="114">
        <v>26.666666666666668</v>
      </c>
      <c r="AL881" s="106">
        <f t="shared" si="137"/>
        <v>26.666666666666668</v>
      </c>
      <c r="AM881" s="115">
        <v>37.65895661365676</v>
      </c>
      <c r="AN881" s="116">
        <f t="shared" si="138"/>
        <v>58.092676318096494</v>
      </c>
    </row>
    <row r="882" spans="1:40" ht="15">
      <c r="A882" s="15">
        <v>68307</v>
      </c>
      <c r="B882" s="16" t="s">
        <v>16</v>
      </c>
      <c r="C882" s="16" t="s">
        <v>989</v>
      </c>
      <c r="D882" s="17">
        <v>3</v>
      </c>
      <c r="E882" s="105">
        <v>79.29251012145748</v>
      </c>
      <c r="F882" s="45">
        <v>95.92236467236468</v>
      </c>
      <c r="G882" s="106">
        <f t="shared" si="130"/>
        <v>84.83579497175988</v>
      </c>
      <c r="H882" s="87">
        <v>47.998</v>
      </c>
      <c r="I882" s="107">
        <f t="shared" si="131"/>
        <v>47.998</v>
      </c>
      <c r="J882" s="108">
        <f t="shared" si="132"/>
        <v>70.10067698305593</v>
      </c>
      <c r="K882" s="109">
        <v>65.62073669849931</v>
      </c>
      <c r="L882" s="56">
        <v>100</v>
      </c>
      <c r="M882" s="110">
        <f t="shared" si="133"/>
        <v>73.26057298772169</v>
      </c>
      <c r="N882" s="111">
        <v>68.88888888888889</v>
      </c>
      <c r="O882" s="52">
        <v>99.26</v>
      </c>
      <c r="P882" s="57">
        <v>99.54028650002053</v>
      </c>
      <c r="Q882" s="58">
        <v>100</v>
      </c>
      <c r="R882" s="106">
        <f t="shared" si="134"/>
        <v>91.92229384722737</v>
      </c>
      <c r="S882" s="109">
        <v>95.13888888888889</v>
      </c>
      <c r="T882" s="52">
        <v>0</v>
      </c>
      <c r="U882" s="52">
        <v>96.75923333333333</v>
      </c>
      <c r="V882" s="52">
        <v>0</v>
      </c>
      <c r="W882" s="52">
        <v>50</v>
      </c>
      <c r="X882" s="110">
        <f t="shared" si="139"/>
        <v>54.22453055555555</v>
      </c>
      <c r="Y882" s="112">
        <f t="shared" si="135"/>
        <v>73.14079008447034</v>
      </c>
      <c r="Z882" s="46">
        <v>100</v>
      </c>
      <c r="AA882" s="46">
        <v>77.77777777777779</v>
      </c>
      <c r="AB882" s="46">
        <v>20</v>
      </c>
      <c r="AC882" s="46">
        <v>83.2</v>
      </c>
      <c r="AD882" s="46">
        <v>34.645669291338585</v>
      </c>
      <c r="AE882" s="106">
        <f t="shared" si="136"/>
        <v>65.42939632545932</v>
      </c>
      <c r="AF882" s="69">
        <v>89.47368421052632</v>
      </c>
      <c r="AG882" s="69">
        <v>75</v>
      </c>
      <c r="AH882" s="69">
        <v>52.94117647058824</v>
      </c>
      <c r="AI882" s="69">
        <v>57.009345794392516</v>
      </c>
      <c r="AJ882" s="113">
        <v>68.60605161887676</v>
      </c>
      <c r="AK882" s="114">
        <v>53.333333333333336</v>
      </c>
      <c r="AL882" s="106">
        <f t="shared" si="137"/>
        <v>53.333333333333336</v>
      </c>
      <c r="AM882" s="115">
        <v>63.85729180527878</v>
      </c>
      <c r="AN882" s="116">
        <f t="shared" si="138"/>
        <v>69.74771798043</v>
      </c>
    </row>
    <row r="883" spans="1:40" ht="15">
      <c r="A883" s="15">
        <v>68318</v>
      </c>
      <c r="B883" s="16" t="s">
        <v>16</v>
      </c>
      <c r="C883" s="16" t="s">
        <v>990</v>
      </c>
      <c r="D883" s="17">
        <v>6</v>
      </c>
      <c r="E883" s="105">
        <v>70.85253776175087</v>
      </c>
      <c r="F883" s="45">
        <v>91.15588115588116</v>
      </c>
      <c r="G883" s="106">
        <f t="shared" si="130"/>
        <v>77.62031889312763</v>
      </c>
      <c r="H883" s="87">
        <v>0</v>
      </c>
      <c r="I883" s="107">
        <f t="shared" si="131"/>
        <v>0</v>
      </c>
      <c r="J883" s="108">
        <f t="shared" si="132"/>
        <v>46.572191335876575</v>
      </c>
      <c r="K883" s="109">
        <v>32.407407407407405</v>
      </c>
      <c r="L883" s="56">
        <v>100</v>
      </c>
      <c r="M883" s="110">
        <f t="shared" si="133"/>
        <v>47.42798353909465</v>
      </c>
      <c r="N883" s="111">
        <v>82.85714285714286</v>
      </c>
      <c r="O883" s="52">
        <v>99.49</v>
      </c>
      <c r="P883" s="57">
        <v>98.84135472370767</v>
      </c>
      <c r="Q883" s="58">
        <v>100</v>
      </c>
      <c r="R883" s="106">
        <f t="shared" si="134"/>
        <v>95.29712439521262</v>
      </c>
      <c r="S883" s="109">
        <v>92.5</v>
      </c>
      <c r="T883" s="52">
        <v>67.2337962962963</v>
      </c>
      <c r="U883" s="52">
        <v>0</v>
      </c>
      <c r="V883" s="52">
        <v>0</v>
      </c>
      <c r="W883" s="52">
        <v>25</v>
      </c>
      <c r="X883" s="110">
        <f t="shared" si="139"/>
        <v>43.058449074074076</v>
      </c>
      <c r="Y883" s="112">
        <f t="shared" si="135"/>
        <v>61.347857584245816</v>
      </c>
      <c r="Z883" s="46">
        <v>52.666666666666664</v>
      </c>
      <c r="AA883" s="46">
        <v>69.44444444444446</v>
      </c>
      <c r="AB883" s="46">
        <v>0</v>
      </c>
      <c r="AC883" s="46">
        <v>0</v>
      </c>
      <c r="AD883" s="46">
        <v>1.1111111111111112</v>
      </c>
      <c r="AE883" s="106">
        <f t="shared" si="136"/>
        <v>26.395833333333332</v>
      </c>
      <c r="AF883" s="69">
        <v>0</v>
      </c>
      <c r="AG883" s="69">
        <v>6.25</v>
      </c>
      <c r="AH883" s="69">
        <v>5.88235294117647</v>
      </c>
      <c r="AI883" s="69">
        <v>0.9345794392523363</v>
      </c>
      <c r="AJ883" s="113">
        <v>3.266733095107202</v>
      </c>
      <c r="AK883" s="114">
        <v>0</v>
      </c>
      <c r="AL883" s="106">
        <f t="shared" si="137"/>
        <v>0</v>
      </c>
      <c r="AM883" s="115">
        <v>14.948906603139697</v>
      </c>
      <c r="AN883" s="116">
        <f t="shared" si="138"/>
        <v>44.47303904024014</v>
      </c>
    </row>
    <row r="884" spans="1:40" ht="15">
      <c r="A884" s="15">
        <v>68320</v>
      </c>
      <c r="B884" s="16" t="s">
        <v>16</v>
      </c>
      <c r="C884" s="16" t="s">
        <v>991</v>
      </c>
      <c r="D884" s="17">
        <v>6</v>
      </c>
      <c r="E884" s="105">
        <v>53.53407673379936</v>
      </c>
      <c r="F884" s="45">
        <v>88.18732193732194</v>
      </c>
      <c r="G884" s="106">
        <f t="shared" si="130"/>
        <v>65.08515846830687</v>
      </c>
      <c r="H884" s="87">
        <v>38.982</v>
      </c>
      <c r="I884" s="107">
        <f t="shared" si="131"/>
        <v>38.982</v>
      </c>
      <c r="J884" s="108">
        <f t="shared" si="132"/>
        <v>54.64389508098412</v>
      </c>
      <c r="K884" s="109">
        <v>50</v>
      </c>
      <c r="L884" s="56">
        <v>100</v>
      </c>
      <c r="M884" s="110">
        <f t="shared" si="133"/>
        <v>61.111111111111114</v>
      </c>
      <c r="N884" s="111">
        <v>95.55555555555556</v>
      </c>
      <c r="O884" s="52">
        <v>99.68</v>
      </c>
      <c r="P884" s="57">
        <v>98.77358490566037</v>
      </c>
      <c r="Q884" s="58" t="s">
        <v>1</v>
      </c>
      <c r="R884" s="106">
        <f t="shared" si="134"/>
        <v>97.94179491614256</v>
      </c>
      <c r="S884" s="109">
        <v>97.91666666666666</v>
      </c>
      <c r="T884" s="52">
        <v>64.44444444444446</v>
      </c>
      <c r="U884" s="52">
        <v>100</v>
      </c>
      <c r="V884" s="52">
        <v>0</v>
      </c>
      <c r="W884" s="52">
        <v>0</v>
      </c>
      <c r="X884" s="110">
        <f t="shared" si="139"/>
        <v>65.59027777777777</v>
      </c>
      <c r="Y884" s="112">
        <f t="shared" si="135"/>
        <v>74.3302632620545</v>
      </c>
      <c r="Z884" s="46">
        <v>46.758620689655174</v>
      </c>
      <c r="AA884" s="46">
        <v>22.222222222222225</v>
      </c>
      <c r="AB884" s="46">
        <v>60</v>
      </c>
      <c r="AC884" s="46">
        <v>27.200000000000003</v>
      </c>
      <c r="AD884" s="46">
        <v>5.555555555555555</v>
      </c>
      <c r="AE884" s="106">
        <f t="shared" si="136"/>
        <v>33.247988505747124</v>
      </c>
      <c r="AF884" s="69">
        <v>52.63157894736842</v>
      </c>
      <c r="AG884" s="69">
        <v>25</v>
      </c>
      <c r="AH884" s="69">
        <v>17.647058823529413</v>
      </c>
      <c r="AI884" s="69">
        <v>23.364485981308412</v>
      </c>
      <c r="AJ884" s="113">
        <v>29.66078093805156</v>
      </c>
      <c r="AK884" s="114">
        <v>31.666666666666664</v>
      </c>
      <c r="AL884" s="106">
        <f t="shared" si="137"/>
        <v>31.666666666666664</v>
      </c>
      <c r="AM884" s="115">
        <v>31.975135453212214</v>
      </c>
      <c r="AN884" s="116">
        <f t="shared" si="138"/>
        <v>57.68645128318774</v>
      </c>
    </row>
    <row r="885" spans="1:40" ht="15">
      <c r="A885" s="15">
        <v>68322</v>
      </c>
      <c r="B885" s="16" t="s">
        <v>16</v>
      </c>
      <c r="C885" s="16" t="s">
        <v>992</v>
      </c>
      <c r="D885" s="17">
        <v>6</v>
      </c>
      <c r="E885" s="105">
        <v>62.506041704531576</v>
      </c>
      <c r="F885" s="45">
        <v>96.77350427350427</v>
      </c>
      <c r="G885" s="106">
        <f t="shared" si="130"/>
        <v>73.92852922752247</v>
      </c>
      <c r="H885" s="87">
        <v>0</v>
      </c>
      <c r="I885" s="107">
        <f t="shared" si="131"/>
        <v>0</v>
      </c>
      <c r="J885" s="108">
        <f t="shared" si="132"/>
        <v>44.357117536513485</v>
      </c>
      <c r="K885" s="109">
        <v>47.14285714285714</v>
      </c>
      <c r="L885" s="56">
        <v>100</v>
      </c>
      <c r="M885" s="110">
        <f t="shared" si="133"/>
        <v>58.888888888888886</v>
      </c>
      <c r="N885" s="111">
        <v>100</v>
      </c>
      <c r="O885" s="52">
        <v>99.00999999999999</v>
      </c>
      <c r="P885" s="57">
        <v>99.04761904761905</v>
      </c>
      <c r="Q885" s="58">
        <v>100</v>
      </c>
      <c r="R885" s="106">
        <f t="shared" si="134"/>
        <v>99.51440476190476</v>
      </c>
      <c r="S885" s="109">
        <v>95.83333333333334</v>
      </c>
      <c r="T885" s="52">
        <v>72.22222222222223</v>
      </c>
      <c r="U885" s="52">
        <v>100</v>
      </c>
      <c r="V885" s="52">
        <v>0</v>
      </c>
      <c r="W885" s="52">
        <v>0</v>
      </c>
      <c r="X885" s="110">
        <f t="shared" si="139"/>
        <v>67.01388888888889</v>
      </c>
      <c r="Y885" s="112">
        <f t="shared" si="135"/>
        <v>74.48905396825397</v>
      </c>
      <c r="Z885" s="46">
        <v>49.241379310344826</v>
      </c>
      <c r="AA885" s="46">
        <v>66.66666666666667</v>
      </c>
      <c r="AB885" s="46">
        <v>0</v>
      </c>
      <c r="AC885" s="46">
        <v>68.8</v>
      </c>
      <c r="AD885" s="46">
        <v>5.555555555555555</v>
      </c>
      <c r="AE885" s="106">
        <f t="shared" si="136"/>
        <v>38.75201149425287</v>
      </c>
      <c r="AF885" s="69">
        <v>63.1578947368421</v>
      </c>
      <c r="AG885" s="69">
        <v>81.25</v>
      </c>
      <c r="AH885" s="69">
        <v>52.94117647058824</v>
      </c>
      <c r="AI885" s="69">
        <v>34.57943925233645</v>
      </c>
      <c r="AJ885" s="113">
        <v>57.982127614941696</v>
      </c>
      <c r="AK885" s="114">
        <v>45</v>
      </c>
      <c r="AL885" s="106">
        <f t="shared" si="137"/>
        <v>45</v>
      </c>
      <c r="AM885" s="115">
        <v>45.129640160919315</v>
      </c>
      <c r="AN885" s="116">
        <f t="shared" si="138"/>
        <v>59.654842539705484</v>
      </c>
    </row>
    <row r="886" spans="1:40" ht="15">
      <c r="A886" s="15">
        <v>68324</v>
      </c>
      <c r="B886" s="16" t="s">
        <v>16</v>
      </c>
      <c r="C886" s="16" t="s">
        <v>993</v>
      </c>
      <c r="D886" s="17">
        <v>6</v>
      </c>
      <c r="E886" s="105">
        <v>34.600138928975014</v>
      </c>
      <c r="F886" s="45">
        <v>80</v>
      </c>
      <c r="G886" s="106">
        <f t="shared" si="130"/>
        <v>49.73342595265001</v>
      </c>
      <c r="H886" s="87">
        <v>30.692</v>
      </c>
      <c r="I886" s="107">
        <f t="shared" si="131"/>
        <v>30.692</v>
      </c>
      <c r="J886" s="108">
        <f t="shared" si="132"/>
        <v>42.11685557159001</v>
      </c>
      <c r="K886" s="109">
        <v>38.74999999999999</v>
      </c>
      <c r="L886" s="56">
        <v>100</v>
      </c>
      <c r="M886" s="110">
        <f t="shared" si="133"/>
        <v>52.3611111111111</v>
      </c>
      <c r="N886" s="111">
        <v>91.42857142857143</v>
      </c>
      <c r="O886" s="52">
        <v>99.14</v>
      </c>
      <c r="P886" s="57">
        <v>85.66176470588235</v>
      </c>
      <c r="Q886" s="58">
        <v>100</v>
      </c>
      <c r="R886" s="106">
        <f t="shared" si="134"/>
        <v>94.05758403361344</v>
      </c>
      <c r="S886" s="109">
        <v>100</v>
      </c>
      <c r="T886" s="52">
        <v>83.29861111111111</v>
      </c>
      <c r="U886" s="52">
        <v>0</v>
      </c>
      <c r="V886" s="52">
        <v>0</v>
      </c>
      <c r="W886" s="52">
        <v>0</v>
      </c>
      <c r="X886" s="110">
        <f t="shared" si="139"/>
        <v>45.82465277777778</v>
      </c>
      <c r="Y886" s="112">
        <f t="shared" si="135"/>
        <v>63.612315779645186</v>
      </c>
      <c r="Z886" s="46">
        <v>14.988505747126439</v>
      </c>
      <c r="AA886" s="46">
        <v>33.333333333333336</v>
      </c>
      <c r="AB886" s="46">
        <v>0</v>
      </c>
      <c r="AC886" s="46">
        <v>0</v>
      </c>
      <c r="AD886" s="46">
        <v>5.555555555555555</v>
      </c>
      <c r="AE886" s="106">
        <f t="shared" si="136"/>
        <v>11.038793103448276</v>
      </c>
      <c r="AF886" s="69">
        <v>0</v>
      </c>
      <c r="AG886" s="69">
        <v>6.25</v>
      </c>
      <c r="AH886" s="69">
        <v>5.88235294117647</v>
      </c>
      <c r="AI886" s="69">
        <v>0.9345794392523363</v>
      </c>
      <c r="AJ886" s="113">
        <v>3.266733095107202</v>
      </c>
      <c r="AK886" s="114">
        <v>0</v>
      </c>
      <c r="AL886" s="106">
        <f t="shared" si="137"/>
        <v>0</v>
      </c>
      <c r="AM886" s="115">
        <v>6.758485147201001</v>
      </c>
      <c r="AN886" s="116">
        <f t="shared" si="138"/>
        <v>42.25707454830089</v>
      </c>
    </row>
    <row r="887" spans="1:40" ht="15">
      <c r="A887" s="15">
        <v>68327</v>
      </c>
      <c r="B887" s="16" t="s">
        <v>16</v>
      </c>
      <c r="C887" s="16" t="s">
        <v>994</v>
      </c>
      <c r="D887" s="17">
        <v>6</v>
      </c>
      <c r="E887" s="105">
        <v>48.420502704386216</v>
      </c>
      <c r="F887" s="45">
        <v>91.84116809116809</v>
      </c>
      <c r="G887" s="106">
        <f t="shared" si="130"/>
        <v>62.894057833313504</v>
      </c>
      <c r="H887" s="87">
        <v>39.692</v>
      </c>
      <c r="I887" s="107">
        <f t="shared" si="131"/>
        <v>39.692</v>
      </c>
      <c r="J887" s="108">
        <f t="shared" si="132"/>
        <v>53.613234699988105</v>
      </c>
      <c r="K887" s="109">
        <v>55.4140127388535</v>
      </c>
      <c r="L887" s="56">
        <v>100</v>
      </c>
      <c r="M887" s="110">
        <f t="shared" si="133"/>
        <v>65.32200990799717</v>
      </c>
      <c r="N887" s="111">
        <v>100</v>
      </c>
      <c r="O887" s="52">
        <v>99.11000000000001</v>
      </c>
      <c r="P887" s="57">
        <v>96.59714599341383</v>
      </c>
      <c r="Q887" s="58">
        <v>100</v>
      </c>
      <c r="R887" s="106">
        <f t="shared" si="134"/>
        <v>98.92678649835347</v>
      </c>
      <c r="S887" s="109">
        <v>98.61111111111111</v>
      </c>
      <c r="T887" s="52">
        <v>56.04166666666666</v>
      </c>
      <c r="U887" s="52">
        <v>91.66665</v>
      </c>
      <c r="V887" s="52">
        <v>0</v>
      </c>
      <c r="W887" s="52">
        <v>89.99999999999999</v>
      </c>
      <c r="X887" s="110">
        <f t="shared" si="139"/>
        <v>72.82985694444444</v>
      </c>
      <c r="Y887" s="112">
        <f t="shared" si="135"/>
        <v>78.47804946857431</v>
      </c>
      <c r="Z887" s="46">
        <v>65.28735632183908</v>
      </c>
      <c r="AA887" s="46">
        <v>33.333333333333336</v>
      </c>
      <c r="AB887" s="46">
        <v>100</v>
      </c>
      <c r="AC887" s="46">
        <v>73.6</v>
      </c>
      <c r="AD887" s="46">
        <v>49.43820224719101</v>
      </c>
      <c r="AE887" s="106">
        <f t="shared" si="136"/>
        <v>64.39150200180808</v>
      </c>
      <c r="AF887" s="69">
        <v>84.21052631578947</v>
      </c>
      <c r="AG887" s="69">
        <v>81.25</v>
      </c>
      <c r="AH887" s="69">
        <v>58.82352941176471</v>
      </c>
      <c r="AI887" s="69">
        <v>53.271028037383175</v>
      </c>
      <c r="AJ887" s="113">
        <v>69.38877094123434</v>
      </c>
      <c r="AK887" s="114">
        <v>53.333333333333336</v>
      </c>
      <c r="AL887" s="106">
        <f t="shared" si="137"/>
        <v>53.333333333333336</v>
      </c>
      <c r="AM887" s="115">
        <v>63.5124733186268</v>
      </c>
      <c r="AN887" s="116">
        <f t="shared" si="138"/>
        <v>69.01541366987283</v>
      </c>
    </row>
    <row r="888" spans="1:40" ht="15">
      <c r="A888" s="15">
        <v>68344</v>
      </c>
      <c r="B888" s="16" t="s">
        <v>16</v>
      </c>
      <c r="C888" s="16" t="s">
        <v>995</v>
      </c>
      <c r="D888" s="17">
        <v>6</v>
      </c>
      <c r="E888" s="105">
        <v>51.93734003443622</v>
      </c>
      <c r="F888" s="45">
        <v>87.6139601139601</v>
      </c>
      <c r="G888" s="106">
        <f t="shared" si="130"/>
        <v>63.82954672761085</v>
      </c>
      <c r="H888" s="87">
        <v>0</v>
      </c>
      <c r="I888" s="107">
        <f t="shared" si="131"/>
        <v>0</v>
      </c>
      <c r="J888" s="108">
        <f t="shared" si="132"/>
        <v>38.297728036566504</v>
      </c>
      <c r="K888" s="109">
        <v>66.93548387096774</v>
      </c>
      <c r="L888" s="56">
        <v>100</v>
      </c>
      <c r="M888" s="110">
        <f t="shared" si="133"/>
        <v>74.2831541218638</v>
      </c>
      <c r="N888" s="111">
        <v>95</v>
      </c>
      <c r="O888" s="52">
        <v>98.60000000000001</v>
      </c>
      <c r="P888" s="57">
        <v>99.78070175438597</v>
      </c>
      <c r="Q888" s="58" t="s">
        <v>1</v>
      </c>
      <c r="R888" s="106">
        <f t="shared" si="134"/>
        <v>97.73244627192983</v>
      </c>
      <c r="S888" s="109">
        <v>100</v>
      </c>
      <c r="T888" s="52">
        <v>97.91666666666666</v>
      </c>
      <c r="U888" s="52">
        <v>97.22221666666667</v>
      </c>
      <c r="V888" s="52">
        <v>0</v>
      </c>
      <c r="W888" s="52">
        <v>0</v>
      </c>
      <c r="X888" s="110">
        <f t="shared" si="139"/>
        <v>73.78472083333332</v>
      </c>
      <c r="Y888" s="112">
        <f t="shared" si="135"/>
        <v>81.62742895755518</v>
      </c>
      <c r="Z888" s="46">
        <v>40.689655172413794</v>
      </c>
      <c r="AA888" s="46">
        <v>33.333333333333336</v>
      </c>
      <c r="AB888" s="46">
        <v>0</v>
      </c>
      <c r="AC888" s="46">
        <v>52.800000000000004</v>
      </c>
      <c r="AD888" s="46">
        <v>23.333333333333332</v>
      </c>
      <c r="AE888" s="106">
        <f t="shared" si="136"/>
        <v>30.69741379310345</v>
      </c>
      <c r="AF888" s="69">
        <v>63.1578947368421</v>
      </c>
      <c r="AG888" s="69">
        <v>75</v>
      </c>
      <c r="AH888" s="69">
        <v>58.82352941176471</v>
      </c>
      <c r="AI888" s="69">
        <v>35.51401869158878</v>
      </c>
      <c r="AJ888" s="113">
        <v>58.1238607100489</v>
      </c>
      <c r="AK888" s="114">
        <v>41.66666666666667</v>
      </c>
      <c r="AL888" s="106">
        <f t="shared" si="137"/>
        <v>41.66666666666667</v>
      </c>
      <c r="AM888" s="115">
        <v>40.20498354566821</v>
      </c>
      <c r="AN888" s="116">
        <f t="shared" si="138"/>
        <v>60.53475514979135</v>
      </c>
    </row>
    <row r="889" spans="1:40" ht="15">
      <c r="A889" s="15">
        <v>68368</v>
      </c>
      <c r="B889" s="16" t="s">
        <v>16</v>
      </c>
      <c r="C889" s="16" t="s">
        <v>996</v>
      </c>
      <c r="D889" s="17">
        <v>6</v>
      </c>
      <c r="E889" s="105">
        <v>0</v>
      </c>
      <c r="F889" s="45">
        <v>90.97527472527473</v>
      </c>
      <c r="G889" s="106">
        <f t="shared" si="130"/>
        <v>30.325091575091577</v>
      </c>
      <c r="H889" s="87">
        <v>0</v>
      </c>
      <c r="I889" s="107">
        <f t="shared" si="131"/>
        <v>0</v>
      </c>
      <c r="J889" s="108">
        <f t="shared" si="132"/>
        <v>18.195054945054945</v>
      </c>
      <c r="K889" s="109">
        <v>93.61702127659575</v>
      </c>
      <c r="L889" s="56">
        <v>100</v>
      </c>
      <c r="M889" s="110">
        <f t="shared" si="133"/>
        <v>95.03546099290782</v>
      </c>
      <c r="N889" s="111">
        <v>99.2857142857143</v>
      </c>
      <c r="O889" s="52">
        <v>99.71000000000001</v>
      </c>
      <c r="P889" s="57">
        <v>99.69372128637059</v>
      </c>
      <c r="Q889" s="58" t="s">
        <v>1</v>
      </c>
      <c r="R889" s="106">
        <f t="shared" si="134"/>
        <v>99.5009182249508</v>
      </c>
      <c r="S889" s="109">
        <v>98.61111111111111</v>
      </c>
      <c r="T889" s="52">
        <v>54.44444444444444</v>
      </c>
      <c r="U889" s="52">
        <v>0</v>
      </c>
      <c r="V889" s="52">
        <v>0</v>
      </c>
      <c r="W889" s="52">
        <v>0</v>
      </c>
      <c r="X889" s="110">
        <f t="shared" si="139"/>
        <v>38.263888888888886</v>
      </c>
      <c r="Y889" s="112">
        <f t="shared" si="135"/>
        <v>78.29750423387551</v>
      </c>
      <c r="Z889" s="46">
        <v>95.97701149425286</v>
      </c>
      <c r="AA889" s="46">
        <v>33.333333333333336</v>
      </c>
      <c r="AB889" s="46">
        <v>0</v>
      </c>
      <c r="AC889" s="46">
        <v>0</v>
      </c>
      <c r="AD889" s="46">
        <v>30.927835051546392</v>
      </c>
      <c r="AE889" s="106">
        <f t="shared" si="136"/>
        <v>36.04322194572816</v>
      </c>
      <c r="AF889" s="69">
        <v>0</v>
      </c>
      <c r="AG889" s="69">
        <v>6.25</v>
      </c>
      <c r="AH889" s="69">
        <v>5.88235294117647</v>
      </c>
      <c r="AI889" s="69">
        <v>0.9345794392523363</v>
      </c>
      <c r="AJ889" s="113">
        <v>3.266733095107202</v>
      </c>
      <c r="AK889" s="114">
        <v>0</v>
      </c>
      <c r="AL889" s="106">
        <f t="shared" si="137"/>
        <v>0</v>
      </c>
      <c r="AM889" s="115">
        <v>20.094180529750275</v>
      </c>
      <c r="AN889" s="116">
        <f t="shared" si="138"/>
        <v>48.81601726487383</v>
      </c>
    </row>
    <row r="890" spans="1:40" ht="15">
      <c r="A890" s="15">
        <v>68370</v>
      </c>
      <c r="B890" s="16" t="s">
        <v>16</v>
      </c>
      <c r="C890" s="16" t="s">
        <v>997</v>
      </c>
      <c r="D890" s="17">
        <v>6</v>
      </c>
      <c r="E890" s="105">
        <v>96.71390013495275</v>
      </c>
      <c r="F890" s="45">
        <v>96.52777777777777</v>
      </c>
      <c r="G890" s="106">
        <f t="shared" si="130"/>
        <v>96.65185934922775</v>
      </c>
      <c r="H890" s="87">
        <v>0</v>
      </c>
      <c r="I890" s="107">
        <f t="shared" si="131"/>
        <v>0</v>
      </c>
      <c r="J890" s="108">
        <f t="shared" si="132"/>
        <v>57.99111560953665</v>
      </c>
      <c r="K890" s="109">
        <v>56.19047619047619</v>
      </c>
      <c r="L890" s="56">
        <v>100</v>
      </c>
      <c r="M890" s="110">
        <f t="shared" si="133"/>
        <v>65.92592592592592</v>
      </c>
      <c r="N890" s="111">
        <v>71.9047619047619</v>
      </c>
      <c r="O890" s="52">
        <v>99.77</v>
      </c>
      <c r="P890" s="57">
        <v>99.36102236421725</v>
      </c>
      <c r="Q890" s="58" t="s">
        <v>1</v>
      </c>
      <c r="R890" s="106">
        <f t="shared" si="134"/>
        <v>90.28879563460367</v>
      </c>
      <c r="S890" s="109">
        <v>92.08333333333334</v>
      </c>
      <c r="T890" s="52">
        <v>63.54166666666667</v>
      </c>
      <c r="U890" s="52">
        <v>0</v>
      </c>
      <c r="V890" s="52">
        <v>0</v>
      </c>
      <c r="W890" s="52">
        <v>0</v>
      </c>
      <c r="X890" s="110">
        <f t="shared" si="139"/>
        <v>38.90625</v>
      </c>
      <c r="Y890" s="112">
        <f t="shared" si="135"/>
        <v>65.07574793640651</v>
      </c>
      <c r="Z890" s="46">
        <v>15.425287356321839</v>
      </c>
      <c r="AA890" s="46">
        <v>58.333333333333336</v>
      </c>
      <c r="AB890" s="46">
        <v>0</v>
      </c>
      <c r="AC890" s="46">
        <v>0</v>
      </c>
      <c r="AD890" s="46">
        <v>5.555555555555555</v>
      </c>
      <c r="AE890" s="106">
        <f t="shared" si="136"/>
        <v>15.835488505747126</v>
      </c>
      <c r="AF890" s="69">
        <v>0</v>
      </c>
      <c r="AG890" s="69">
        <v>6.25</v>
      </c>
      <c r="AH890" s="69">
        <v>5.88235294117647</v>
      </c>
      <c r="AI890" s="69">
        <v>0.9345794392523363</v>
      </c>
      <c r="AJ890" s="113">
        <v>3.266733095107202</v>
      </c>
      <c r="AK890" s="114">
        <v>0</v>
      </c>
      <c r="AL890" s="106">
        <f t="shared" si="137"/>
        <v>0</v>
      </c>
      <c r="AM890" s="115">
        <v>9.31672269509372</v>
      </c>
      <c r="AN890" s="116">
        <f t="shared" si="138"/>
        <v>46.931113898638706</v>
      </c>
    </row>
    <row r="891" spans="1:40" ht="15">
      <c r="A891" s="15">
        <v>68377</v>
      </c>
      <c r="B891" s="16" t="s">
        <v>16</v>
      </c>
      <c r="C891" s="16" t="s">
        <v>998</v>
      </c>
      <c r="D891" s="17">
        <v>6</v>
      </c>
      <c r="E891" s="105">
        <v>61.86062545759322</v>
      </c>
      <c r="F891" s="45">
        <v>84.55535205535206</v>
      </c>
      <c r="G891" s="106">
        <f t="shared" si="130"/>
        <v>69.42553432351284</v>
      </c>
      <c r="H891" s="87">
        <v>37.844</v>
      </c>
      <c r="I891" s="107">
        <f t="shared" si="131"/>
        <v>37.844</v>
      </c>
      <c r="J891" s="108">
        <f t="shared" si="132"/>
        <v>56.7929205941077</v>
      </c>
      <c r="K891" s="109">
        <v>52.88461538461539</v>
      </c>
      <c r="L891" s="56">
        <v>100</v>
      </c>
      <c r="M891" s="110">
        <f t="shared" si="133"/>
        <v>63.35470085470086</v>
      </c>
      <c r="N891" s="111">
        <v>70</v>
      </c>
      <c r="O891" s="52">
        <v>99.45</v>
      </c>
      <c r="P891" s="57">
        <v>99.7229916897507</v>
      </c>
      <c r="Q891" s="58">
        <v>100</v>
      </c>
      <c r="R891" s="106">
        <f t="shared" si="134"/>
        <v>92.29324792243767</v>
      </c>
      <c r="S891" s="109">
        <v>92.5</v>
      </c>
      <c r="T891" s="52">
        <v>83.54166666666667</v>
      </c>
      <c r="U891" s="52">
        <v>43.518499999999996</v>
      </c>
      <c r="V891" s="52">
        <v>0</v>
      </c>
      <c r="W891" s="52">
        <v>15</v>
      </c>
      <c r="X891" s="110">
        <f t="shared" si="139"/>
        <v>56.76504166666667</v>
      </c>
      <c r="Y891" s="112">
        <f t="shared" si="135"/>
        <v>70.5063449762057</v>
      </c>
      <c r="Z891" s="46">
        <v>59.88505747126437</v>
      </c>
      <c r="AA891" s="46">
        <v>44.44444444444445</v>
      </c>
      <c r="AB891" s="46">
        <v>80</v>
      </c>
      <c r="AC891" s="46">
        <v>75.2</v>
      </c>
      <c r="AD891" s="46">
        <v>4.444444444444445</v>
      </c>
      <c r="AE891" s="106">
        <f t="shared" si="136"/>
        <v>53.23793103448276</v>
      </c>
      <c r="AF891" s="69">
        <v>0</v>
      </c>
      <c r="AG891" s="69">
        <v>6.25</v>
      </c>
      <c r="AH891" s="69">
        <v>5.88235294117647</v>
      </c>
      <c r="AI891" s="69">
        <v>0.9345794392523363</v>
      </c>
      <c r="AJ891" s="113">
        <v>3.266733095107202</v>
      </c>
      <c r="AK891" s="114">
        <v>63.33333333333333</v>
      </c>
      <c r="AL891" s="106">
        <f t="shared" si="137"/>
        <v>63.33333333333333</v>
      </c>
      <c r="AM891" s="115">
        <v>41.931358710419396</v>
      </c>
      <c r="AN891" s="116">
        <f t="shared" si="138"/>
        <v>59.191164220050204</v>
      </c>
    </row>
    <row r="892" spans="1:40" ht="15">
      <c r="A892" s="15">
        <v>68385</v>
      </c>
      <c r="B892" s="16" t="s">
        <v>16</v>
      </c>
      <c r="C892" s="16" t="s">
        <v>999</v>
      </c>
      <c r="D892" s="17">
        <v>6</v>
      </c>
      <c r="E892" s="105">
        <v>56.24028738956144</v>
      </c>
      <c r="F892" s="45">
        <v>83.43355718355718</v>
      </c>
      <c r="G892" s="106">
        <f t="shared" si="130"/>
        <v>65.30471065422668</v>
      </c>
      <c r="H892" s="87">
        <v>0</v>
      </c>
      <c r="I892" s="107">
        <f t="shared" si="131"/>
        <v>0</v>
      </c>
      <c r="J892" s="108">
        <f t="shared" si="132"/>
        <v>39.18282639253601</v>
      </c>
      <c r="K892" s="109">
        <v>19.6078431372549</v>
      </c>
      <c r="L892" s="56">
        <v>100</v>
      </c>
      <c r="M892" s="110">
        <f t="shared" si="133"/>
        <v>37.47276688453159</v>
      </c>
      <c r="N892" s="111">
        <v>64.44444444444444</v>
      </c>
      <c r="O892" s="52">
        <v>98.25999999999999</v>
      </c>
      <c r="P892" s="57">
        <v>98.7322320399539</v>
      </c>
      <c r="Q892" s="58" t="s">
        <v>1</v>
      </c>
      <c r="R892" s="106">
        <f t="shared" si="134"/>
        <v>87.09109285386519</v>
      </c>
      <c r="S892" s="109">
        <v>100</v>
      </c>
      <c r="T892" s="52">
        <v>59.479166666666664</v>
      </c>
      <c r="U892" s="52">
        <v>96.29628333333334</v>
      </c>
      <c r="V892" s="52">
        <v>0</v>
      </c>
      <c r="W892" s="52">
        <v>15</v>
      </c>
      <c r="X892" s="110">
        <f t="shared" si="139"/>
        <v>65.8188625</v>
      </c>
      <c r="Y892" s="112">
        <f t="shared" si="135"/>
        <v>62.42138179166823</v>
      </c>
      <c r="Z892" s="46">
        <v>13.977011494252872</v>
      </c>
      <c r="AA892" s="46">
        <v>0</v>
      </c>
      <c r="AB892" s="46">
        <v>40</v>
      </c>
      <c r="AC892" s="46">
        <v>38.4</v>
      </c>
      <c r="AD892" s="46">
        <v>5.555555555555555</v>
      </c>
      <c r="AE892" s="106">
        <f t="shared" si="136"/>
        <v>19.235919540229883</v>
      </c>
      <c r="AF892" s="69">
        <v>73.68421052631578</v>
      </c>
      <c r="AG892" s="69">
        <v>62.5</v>
      </c>
      <c r="AH892" s="69">
        <v>64.70588235294117</v>
      </c>
      <c r="AI892" s="69">
        <v>41.1214953271028</v>
      </c>
      <c r="AJ892" s="113">
        <v>60.50289705158993</v>
      </c>
      <c r="AK892" s="114">
        <v>35</v>
      </c>
      <c r="AL892" s="106">
        <f t="shared" si="137"/>
        <v>35</v>
      </c>
      <c r="AM892" s="115">
        <v>33.39326296854659</v>
      </c>
      <c r="AN892" s="116">
        <f t="shared" si="138"/>
        <v>49.06523506490529</v>
      </c>
    </row>
    <row r="893" spans="1:40" ht="15">
      <c r="A893" s="15">
        <v>68397</v>
      </c>
      <c r="B893" s="16" t="s">
        <v>16</v>
      </c>
      <c r="C893" s="16" t="s">
        <v>1000</v>
      </c>
      <c r="D893" s="17">
        <v>6</v>
      </c>
      <c r="E893" s="105">
        <v>37.92051415009672</v>
      </c>
      <c r="F893" s="45">
        <v>92.12606837606836</v>
      </c>
      <c r="G893" s="106">
        <f t="shared" si="130"/>
        <v>55.9890322254206</v>
      </c>
      <c r="H893" s="87">
        <v>0</v>
      </c>
      <c r="I893" s="107">
        <f t="shared" si="131"/>
        <v>0</v>
      </c>
      <c r="J893" s="108">
        <f t="shared" si="132"/>
        <v>33.59341933525236</v>
      </c>
      <c r="K893" s="109">
        <v>21.739130434782606</v>
      </c>
      <c r="L893" s="56">
        <v>100</v>
      </c>
      <c r="M893" s="110">
        <f t="shared" si="133"/>
        <v>39.13043478260869</v>
      </c>
      <c r="N893" s="111">
        <v>74.40993788819875</v>
      </c>
      <c r="O893" s="52">
        <v>98.98</v>
      </c>
      <c r="P893" s="57">
        <v>98.7389659520807</v>
      </c>
      <c r="Q893" s="58">
        <v>100</v>
      </c>
      <c r="R893" s="106">
        <f t="shared" si="134"/>
        <v>93.03222596006987</v>
      </c>
      <c r="S893" s="109">
        <v>95.55555555555556</v>
      </c>
      <c r="T893" s="52">
        <v>55.43402777777777</v>
      </c>
      <c r="U893" s="52">
        <v>83.33333333333333</v>
      </c>
      <c r="V893" s="52">
        <v>0</v>
      </c>
      <c r="W893" s="52">
        <v>0</v>
      </c>
      <c r="X893" s="110">
        <f t="shared" si="139"/>
        <v>58.58072916666666</v>
      </c>
      <c r="Y893" s="112">
        <f t="shared" si="135"/>
        <v>62.60310216229482</v>
      </c>
      <c r="Z893" s="46">
        <v>45.08045977011494</v>
      </c>
      <c r="AA893" s="46">
        <v>58.333333333333336</v>
      </c>
      <c r="AB893" s="46">
        <v>20</v>
      </c>
      <c r="AC893" s="46">
        <v>33.6</v>
      </c>
      <c r="AD893" s="46">
        <v>5.555555555555555</v>
      </c>
      <c r="AE893" s="106">
        <f t="shared" si="136"/>
        <v>33.2992816091954</v>
      </c>
      <c r="AF893" s="69">
        <v>63.1578947368421</v>
      </c>
      <c r="AG893" s="69">
        <v>81.25</v>
      </c>
      <c r="AH893" s="69">
        <v>64.70588235294117</v>
      </c>
      <c r="AI893" s="69">
        <v>30.8411214953271</v>
      </c>
      <c r="AJ893" s="113">
        <v>59.9887246462776</v>
      </c>
      <c r="AK893" s="114">
        <v>46.666666666666664</v>
      </c>
      <c r="AL893" s="106">
        <f t="shared" si="137"/>
        <v>46.666666666666664</v>
      </c>
      <c r="AM893" s="115">
        <v>43.089943430578245</v>
      </c>
      <c r="AN893" s="116">
        <f t="shared" si="138"/>
        <v>50.94721797737135</v>
      </c>
    </row>
    <row r="894" spans="1:40" ht="15">
      <c r="A894" s="15">
        <v>68406</v>
      </c>
      <c r="B894" s="16" t="s">
        <v>16</v>
      </c>
      <c r="C894" s="16" t="s">
        <v>1001</v>
      </c>
      <c r="D894" s="17">
        <v>6</v>
      </c>
      <c r="E894" s="105">
        <v>54.787340423276795</v>
      </c>
      <c r="F894" s="45">
        <v>78.42592592592592</v>
      </c>
      <c r="G894" s="106">
        <f t="shared" si="130"/>
        <v>62.666868924159836</v>
      </c>
      <c r="H894" s="87">
        <v>54.094</v>
      </c>
      <c r="I894" s="107">
        <f t="shared" si="131"/>
        <v>54.094</v>
      </c>
      <c r="J894" s="108">
        <f t="shared" si="132"/>
        <v>59.2377213544959</v>
      </c>
      <c r="K894" s="109">
        <v>77.69516728624535</v>
      </c>
      <c r="L894" s="56">
        <v>100</v>
      </c>
      <c r="M894" s="110">
        <f t="shared" si="133"/>
        <v>82.65179677819083</v>
      </c>
      <c r="N894" s="111">
        <v>100</v>
      </c>
      <c r="O894" s="52">
        <v>99.56</v>
      </c>
      <c r="P894" s="57">
        <v>97.13756764454571</v>
      </c>
      <c r="Q894" s="58" t="s">
        <v>1</v>
      </c>
      <c r="R894" s="106">
        <f t="shared" si="134"/>
        <v>98.83737722158929</v>
      </c>
      <c r="S894" s="109">
        <v>98.61111111111111</v>
      </c>
      <c r="T894" s="52">
        <v>80.74074074074073</v>
      </c>
      <c r="U894" s="52">
        <v>100</v>
      </c>
      <c r="V894" s="52">
        <v>0</v>
      </c>
      <c r="W894" s="52">
        <v>25</v>
      </c>
      <c r="X894" s="110">
        <f t="shared" si="139"/>
        <v>72.96296296296296</v>
      </c>
      <c r="Y894" s="112">
        <f t="shared" si="135"/>
        <v>84.73075569920542</v>
      </c>
      <c r="Z894" s="46">
        <v>49.264367816091955</v>
      </c>
      <c r="AA894" s="46">
        <v>78.47222222222223</v>
      </c>
      <c r="AB894" s="46">
        <v>0</v>
      </c>
      <c r="AC894" s="46">
        <v>76.8</v>
      </c>
      <c r="AD894" s="46">
        <v>97.77777777777777</v>
      </c>
      <c r="AE894" s="106">
        <f t="shared" si="136"/>
        <v>59.762966954022986</v>
      </c>
      <c r="AF894" s="69">
        <v>63.1578947368421</v>
      </c>
      <c r="AG894" s="69">
        <v>81.25</v>
      </c>
      <c r="AH894" s="69">
        <v>70.58823529411765</v>
      </c>
      <c r="AI894" s="69">
        <v>49.532710280373834</v>
      </c>
      <c r="AJ894" s="113">
        <v>66.1322100778334</v>
      </c>
      <c r="AK894" s="114">
        <v>63.33333333333333</v>
      </c>
      <c r="AL894" s="106">
        <f t="shared" si="137"/>
        <v>63.33333333333333</v>
      </c>
      <c r="AM894" s="115">
        <v>62.17550506290116</v>
      </c>
      <c r="AN894" s="116">
        <f t="shared" si="138"/>
        <v>72.86557363937223</v>
      </c>
    </row>
    <row r="895" spans="1:40" ht="15">
      <c r="A895" s="15">
        <v>68418</v>
      </c>
      <c r="B895" s="16" t="s">
        <v>16</v>
      </c>
      <c r="C895" s="16" t="s">
        <v>1002</v>
      </c>
      <c r="D895" s="17">
        <v>6</v>
      </c>
      <c r="E895" s="105">
        <v>65.70032881488042</v>
      </c>
      <c r="F895" s="45">
        <v>91.86813186813187</v>
      </c>
      <c r="G895" s="106">
        <f t="shared" si="130"/>
        <v>74.4229298326309</v>
      </c>
      <c r="H895" s="87">
        <v>50.74399999999999</v>
      </c>
      <c r="I895" s="107">
        <f t="shared" si="131"/>
        <v>50.74399999999999</v>
      </c>
      <c r="J895" s="108">
        <f t="shared" si="132"/>
        <v>64.95135789957854</v>
      </c>
      <c r="K895" s="109">
        <v>58.400000000000006</v>
      </c>
      <c r="L895" s="56">
        <v>100</v>
      </c>
      <c r="M895" s="110">
        <f t="shared" si="133"/>
        <v>67.64444444444445</v>
      </c>
      <c r="N895" s="111">
        <v>91.11111111111111</v>
      </c>
      <c r="O895" s="52">
        <v>98.28</v>
      </c>
      <c r="P895" s="57">
        <v>92.1522398113843</v>
      </c>
      <c r="Q895" s="58">
        <v>100</v>
      </c>
      <c r="R895" s="106">
        <f t="shared" si="134"/>
        <v>95.38583773062385</v>
      </c>
      <c r="S895" s="109">
        <v>90.13888888888889</v>
      </c>
      <c r="T895" s="52">
        <v>66.05787037037037</v>
      </c>
      <c r="U895" s="52">
        <v>94.44443333333334</v>
      </c>
      <c r="V895" s="52">
        <v>0</v>
      </c>
      <c r="W895" s="52">
        <v>15</v>
      </c>
      <c r="X895" s="110">
        <f t="shared" si="139"/>
        <v>64.53529814814814</v>
      </c>
      <c r="Y895" s="112">
        <f t="shared" si="135"/>
        <v>75.52676348120704</v>
      </c>
      <c r="Z895" s="46">
        <v>79.51724137931035</v>
      </c>
      <c r="AA895" s="46">
        <v>33.333333333333336</v>
      </c>
      <c r="AB895" s="46">
        <v>0</v>
      </c>
      <c r="AC895" s="46">
        <v>32.800000000000004</v>
      </c>
      <c r="AD895" s="46">
        <v>6.097560975609756</v>
      </c>
      <c r="AE895" s="106">
        <f t="shared" si="136"/>
        <v>33.42260302775441</v>
      </c>
      <c r="AF895" s="69">
        <v>63.1578947368421</v>
      </c>
      <c r="AG895" s="69">
        <v>75</v>
      </c>
      <c r="AH895" s="69">
        <v>47.05882352941176</v>
      </c>
      <c r="AI895" s="69">
        <v>26.168224299065418</v>
      </c>
      <c r="AJ895" s="113">
        <v>52.84623564132983</v>
      </c>
      <c r="AK895" s="114">
        <v>21.666666666666668</v>
      </c>
      <c r="AL895" s="106">
        <f t="shared" si="137"/>
        <v>21.666666666666668</v>
      </c>
      <c r="AM895" s="115">
        <v>36.251051119156976</v>
      </c>
      <c r="AN895" s="116">
        <f t="shared" si="138"/>
        <v>61.62896865626632</v>
      </c>
    </row>
    <row r="896" spans="1:40" ht="15">
      <c r="A896" s="15">
        <v>68425</v>
      </c>
      <c r="B896" s="16" t="s">
        <v>16</v>
      </c>
      <c r="C896" s="16" t="s">
        <v>1003</v>
      </c>
      <c r="D896" s="17">
        <v>6</v>
      </c>
      <c r="E896" s="105">
        <v>63.55491846326693</v>
      </c>
      <c r="F896" s="45">
        <v>81.89356939356941</v>
      </c>
      <c r="G896" s="106">
        <f t="shared" si="130"/>
        <v>69.66780210670109</v>
      </c>
      <c r="H896" s="87">
        <v>5.199999999999999</v>
      </c>
      <c r="I896" s="107">
        <f t="shared" si="131"/>
        <v>5.199999999999999</v>
      </c>
      <c r="J896" s="108">
        <f t="shared" si="132"/>
        <v>43.88068126402065</v>
      </c>
      <c r="K896" s="109">
        <v>0</v>
      </c>
      <c r="L896" s="56">
        <v>100</v>
      </c>
      <c r="M896" s="110">
        <f t="shared" si="133"/>
        <v>22.22222222222222</v>
      </c>
      <c r="N896" s="111">
        <v>92.85714285714285</v>
      </c>
      <c r="O896" s="52">
        <v>98.98</v>
      </c>
      <c r="P896" s="57">
        <v>99.03288201160542</v>
      </c>
      <c r="Q896" s="58">
        <v>100</v>
      </c>
      <c r="R896" s="106">
        <f t="shared" si="134"/>
        <v>97.71750621718706</v>
      </c>
      <c r="S896" s="109">
        <v>95</v>
      </c>
      <c r="T896" s="52">
        <v>77.5</v>
      </c>
      <c r="U896" s="52">
        <v>100</v>
      </c>
      <c r="V896" s="52">
        <v>0</v>
      </c>
      <c r="W896" s="52">
        <v>0</v>
      </c>
      <c r="X896" s="110">
        <f t="shared" si="139"/>
        <v>68.125</v>
      </c>
      <c r="Y896" s="112">
        <f t="shared" si="135"/>
        <v>61.06960198949986</v>
      </c>
      <c r="Z896" s="46">
        <v>46.87356321839081</v>
      </c>
      <c r="AA896" s="46">
        <v>77.77777777777779</v>
      </c>
      <c r="AB896" s="46">
        <v>0</v>
      </c>
      <c r="AC896" s="46">
        <v>64.8</v>
      </c>
      <c r="AD896" s="46">
        <v>8.88888888888889</v>
      </c>
      <c r="AE896" s="106">
        <f t="shared" si="136"/>
        <v>40.1183908045977</v>
      </c>
      <c r="AF896" s="69">
        <v>73.68421052631578</v>
      </c>
      <c r="AG896" s="69">
        <v>81.25</v>
      </c>
      <c r="AH896" s="69">
        <v>70.58823529411765</v>
      </c>
      <c r="AI896" s="69">
        <v>31.775700934579437</v>
      </c>
      <c r="AJ896" s="113">
        <v>64.32453668875321</v>
      </c>
      <c r="AK896" s="114">
        <v>48.333333333333336</v>
      </c>
      <c r="AL896" s="106">
        <f t="shared" si="137"/>
        <v>48.333333333333336</v>
      </c>
      <c r="AM896" s="115">
        <v>48.21635154611964</v>
      </c>
      <c r="AN896" s="116">
        <f t="shared" si="138"/>
        <v>53.77584271138995</v>
      </c>
    </row>
    <row r="897" spans="1:40" ht="15">
      <c r="A897" s="15">
        <v>68432</v>
      </c>
      <c r="B897" s="16" t="s">
        <v>16</v>
      </c>
      <c r="C897" s="16" t="s">
        <v>1004</v>
      </c>
      <c r="D897" s="17">
        <v>6</v>
      </c>
      <c r="E897" s="105">
        <v>40.25236725515806</v>
      </c>
      <c r="F897" s="45">
        <v>78.68284493284494</v>
      </c>
      <c r="G897" s="106">
        <f t="shared" si="130"/>
        <v>53.06252648105369</v>
      </c>
      <c r="H897" s="87">
        <v>61.47200000000001</v>
      </c>
      <c r="I897" s="107">
        <f t="shared" si="131"/>
        <v>61.47200000000001</v>
      </c>
      <c r="J897" s="108">
        <f t="shared" si="132"/>
        <v>56.42631588863222</v>
      </c>
      <c r="K897" s="109">
        <v>48.59154929577465</v>
      </c>
      <c r="L897" s="56">
        <v>100</v>
      </c>
      <c r="M897" s="110">
        <f t="shared" si="133"/>
        <v>60.01564945226917</v>
      </c>
      <c r="N897" s="111">
        <v>98.88888888888889</v>
      </c>
      <c r="O897" s="52">
        <v>99.73</v>
      </c>
      <c r="P897" s="57">
        <v>99.33235969121635</v>
      </c>
      <c r="Q897" s="58" t="s">
        <v>1</v>
      </c>
      <c r="R897" s="106">
        <f t="shared" si="134"/>
        <v>99.25500968324758</v>
      </c>
      <c r="S897" s="109">
        <v>98.61111111111111</v>
      </c>
      <c r="T897" s="52">
        <v>76.04166666666667</v>
      </c>
      <c r="U897" s="52">
        <v>100</v>
      </c>
      <c r="V897" s="52">
        <v>0</v>
      </c>
      <c r="W897" s="52">
        <v>25</v>
      </c>
      <c r="X897" s="110">
        <f t="shared" si="139"/>
        <v>71.78819444444444</v>
      </c>
      <c r="Y897" s="112">
        <f t="shared" si="135"/>
        <v>76.33945912367835</v>
      </c>
      <c r="Z897" s="46">
        <v>87.10344827586208</v>
      </c>
      <c r="AA897" s="46">
        <v>97.22222222222223</v>
      </c>
      <c r="AB897" s="46">
        <v>0</v>
      </c>
      <c r="AC897" s="46">
        <v>45.6</v>
      </c>
      <c r="AD897" s="46">
        <v>19</v>
      </c>
      <c r="AE897" s="106">
        <f t="shared" si="136"/>
        <v>52.11752873563219</v>
      </c>
      <c r="AF897" s="69">
        <v>21.052631578947366</v>
      </c>
      <c r="AG897" s="69">
        <v>75</v>
      </c>
      <c r="AH897" s="69">
        <v>35.294117647058826</v>
      </c>
      <c r="AI897" s="69">
        <v>39.25233644859813</v>
      </c>
      <c r="AJ897" s="113">
        <v>42.64977141865108</v>
      </c>
      <c r="AK897" s="114">
        <v>41.66666666666667</v>
      </c>
      <c r="AL897" s="106">
        <f t="shared" si="137"/>
        <v>41.66666666666667</v>
      </c>
      <c r="AM897" s="115">
        <v>47.502621037310796</v>
      </c>
      <c r="AN897" s="116">
        <f t="shared" si="138"/>
        <v>63.705779050758856</v>
      </c>
    </row>
    <row r="898" spans="1:40" ht="15">
      <c r="A898" s="15">
        <v>68444</v>
      </c>
      <c r="B898" s="16" t="s">
        <v>16</v>
      </c>
      <c r="C898" s="16" t="s">
        <v>1005</v>
      </c>
      <c r="D898" s="17">
        <v>6</v>
      </c>
      <c r="E898" s="105">
        <v>44.62959162708332</v>
      </c>
      <c r="F898" s="45">
        <v>76.56746031746032</v>
      </c>
      <c r="G898" s="106">
        <f aca="true" t="shared" si="140" ref="G898:G961">(E898*(8/12))+(F898*(4/12))</f>
        <v>55.275547857208984</v>
      </c>
      <c r="H898" s="87">
        <v>0</v>
      </c>
      <c r="I898" s="107">
        <f aca="true" t="shared" si="141" ref="I898:I961">H898</f>
        <v>0</v>
      </c>
      <c r="J898" s="108">
        <f aca="true" t="shared" si="142" ref="J898:J961">(G898*(12/20))+(I898*(8/20))</f>
        <v>33.16532871432539</v>
      </c>
      <c r="K898" s="109">
        <v>78.51851851851852</v>
      </c>
      <c r="L898" s="56">
        <v>100</v>
      </c>
      <c r="M898" s="110">
        <f aca="true" t="shared" si="143" ref="M898:M961">(K898*(14/18))+(L898*(4/18))</f>
        <v>83.29218106995884</v>
      </c>
      <c r="N898" s="111">
        <v>100</v>
      </c>
      <c r="O898" s="52">
        <v>98.06</v>
      </c>
      <c r="P898" s="57">
        <v>99.35535858178888</v>
      </c>
      <c r="Q898" s="58" t="s">
        <v>1</v>
      </c>
      <c r="R898" s="106">
        <f aca="true" t="shared" si="144" ref="R898:R961">IF((Q898=("N/A")),((N898*(5.33/16))+(O898*(5.33/16))+(P898*(5.33/16))),((N898*(4/16))+(O898*(4/16))+(P898*(4/16))+(Q898*(4/16))))</f>
        <v>99.07649132755841</v>
      </c>
      <c r="S898" s="109">
        <v>98.47222222222221</v>
      </c>
      <c r="T898" s="52">
        <v>70.41666666666667</v>
      </c>
      <c r="U898" s="52">
        <v>100</v>
      </c>
      <c r="V898" s="52">
        <v>0</v>
      </c>
      <c r="W898" s="52">
        <v>25</v>
      </c>
      <c r="X898" s="110">
        <f t="shared" si="139"/>
        <v>70.34722222222223</v>
      </c>
      <c r="Y898" s="112">
        <f aca="true" t="shared" si="145" ref="Y898:Y961">(M898*(18/50))+(R898*(16/50))+(X898*(16/50))</f>
        <v>84.200773521115</v>
      </c>
      <c r="Z898" s="46">
        <v>42.275862068965516</v>
      </c>
      <c r="AA898" s="46">
        <v>11.111111111111112</v>
      </c>
      <c r="AB898" s="46">
        <v>0</v>
      </c>
      <c r="AC898" s="46">
        <v>54.400000000000006</v>
      </c>
      <c r="AD898" s="46">
        <v>64.44444444444444</v>
      </c>
      <c r="AE898" s="106">
        <f aca="true" t="shared" si="146" ref="AE898:AE961">((Z898*(4/16))+(AA898*(3/16))+(AB898*(3/16))+(AC898*(3/16))+(AD898*(3/16)))</f>
        <v>34.93563218390804</v>
      </c>
      <c r="AF898" s="69">
        <v>21.052631578947366</v>
      </c>
      <c r="AG898" s="69">
        <v>75</v>
      </c>
      <c r="AH898" s="69">
        <v>64.70588235294117</v>
      </c>
      <c r="AI898" s="69">
        <v>39.25233644859813</v>
      </c>
      <c r="AJ898" s="113">
        <v>50.00271259512167</v>
      </c>
      <c r="AK898" s="114">
        <v>41.66666666666667</v>
      </c>
      <c r="AL898" s="106">
        <f aca="true" t="shared" si="147" ref="AL898:AL961">AK898</f>
        <v>41.66666666666667</v>
      </c>
      <c r="AM898" s="115">
        <v>40.299727190116734</v>
      </c>
      <c r="AN898" s="116">
        <f aca="true" t="shared" si="148" ref="AN898:AN961">(J898*(20/100))+(Y898*(50/100))+(AM898*(30/100))</f>
        <v>60.8233706604576</v>
      </c>
    </row>
    <row r="899" spans="1:40" ht="15">
      <c r="A899" s="15">
        <v>68464</v>
      </c>
      <c r="B899" s="16" t="s">
        <v>16</v>
      </c>
      <c r="C899" s="16" t="s">
        <v>1006</v>
      </c>
      <c r="D899" s="17">
        <v>6</v>
      </c>
      <c r="E899" s="105">
        <v>49.59130494144877</v>
      </c>
      <c r="F899" s="45">
        <v>86.97039072039074</v>
      </c>
      <c r="G899" s="106">
        <f t="shared" si="140"/>
        <v>62.05100020109609</v>
      </c>
      <c r="H899" s="87">
        <v>39.321999999999996</v>
      </c>
      <c r="I899" s="107">
        <f t="shared" si="141"/>
        <v>39.321999999999996</v>
      </c>
      <c r="J899" s="108">
        <f t="shared" si="142"/>
        <v>52.95940012065765</v>
      </c>
      <c r="K899" s="109">
        <v>58.69565217391304</v>
      </c>
      <c r="L899" s="56">
        <v>100</v>
      </c>
      <c r="M899" s="110">
        <f t="shared" si="143"/>
        <v>67.8743961352657</v>
      </c>
      <c r="N899" s="111">
        <v>44.44444444444444</v>
      </c>
      <c r="O899" s="52">
        <v>99.55</v>
      </c>
      <c r="P899" s="57">
        <v>97.73525966419368</v>
      </c>
      <c r="Q899" s="58" t="s">
        <v>1</v>
      </c>
      <c r="R899" s="106">
        <f t="shared" si="144"/>
        <v>80.52620768119007</v>
      </c>
      <c r="S899" s="109">
        <v>99.30555555555554</v>
      </c>
      <c r="T899" s="52">
        <v>74.23611111111111</v>
      </c>
      <c r="U899" s="52">
        <v>100</v>
      </c>
      <c r="V899" s="52">
        <v>0</v>
      </c>
      <c r="W899" s="52">
        <v>80</v>
      </c>
      <c r="X899" s="110">
        <f aca="true" t="shared" si="149" ref="X899:X962">(S899*(4/16))+(T899*(4/16))+(U899*(4/16))+(V899*(2/16))+(W899*(2/16))</f>
        <v>78.38541666666666</v>
      </c>
      <c r="Y899" s="112">
        <f t="shared" si="145"/>
        <v>75.28650240000981</v>
      </c>
      <c r="Z899" s="46">
        <v>23.034482758620687</v>
      </c>
      <c r="AA899" s="46">
        <v>67.36111111111111</v>
      </c>
      <c r="AB899" s="46">
        <v>0</v>
      </c>
      <c r="AC899" s="46">
        <v>41.6</v>
      </c>
      <c r="AD899" s="46">
        <v>13.636363636363635</v>
      </c>
      <c r="AE899" s="106">
        <f t="shared" si="146"/>
        <v>28.745647204806687</v>
      </c>
      <c r="AF899" s="69">
        <v>52.63157894736842</v>
      </c>
      <c r="AG899" s="69">
        <v>68.75</v>
      </c>
      <c r="AH899" s="69">
        <v>47.05882352941176</v>
      </c>
      <c r="AI899" s="69">
        <v>30.8411214953271</v>
      </c>
      <c r="AJ899" s="113">
        <v>49.820380993026816</v>
      </c>
      <c r="AK899" s="114">
        <v>35</v>
      </c>
      <c r="AL899" s="106">
        <f t="shared" si="147"/>
        <v>35</v>
      </c>
      <c r="AM899" s="115">
        <v>35.616446774037385</v>
      </c>
      <c r="AN899" s="116">
        <f t="shared" si="148"/>
        <v>58.920065256347655</v>
      </c>
    </row>
    <row r="900" spans="1:40" ht="15">
      <c r="A900" s="15">
        <v>68468</v>
      </c>
      <c r="B900" s="16" t="s">
        <v>16</v>
      </c>
      <c r="C900" s="16" t="s">
        <v>1007</v>
      </c>
      <c r="D900" s="17">
        <v>6</v>
      </c>
      <c r="E900" s="105">
        <v>73.32433537424464</v>
      </c>
      <c r="F900" s="45">
        <v>96.85185185185186</v>
      </c>
      <c r="G900" s="106">
        <f t="shared" si="140"/>
        <v>81.16684086678038</v>
      </c>
      <c r="H900" s="87">
        <v>0</v>
      </c>
      <c r="I900" s="107">
        <f t="shared" si="141"/>
        <v>0</v>
      </c>
      <c r="J900" s="108">
        <f t="shared" si="142"/>
        <v>48.70010452006822</v>
      </c>
      <c r="K900" s="109">
        <v>43.269230769230774</v>
      </c>
      <c r="L900" s="56">
        <v>100</v>
      </c>
      <c r="M900" s="110">
        <f t="shared" si="143"/>
        <v>55.87606837606838</v>
      </c>
      <c r="N900" s="111">
        <v>81.90476190476191</v>
      </c>
      <c r="O900" s="52">
        <v>99.08000000000001</v>
      </c>
      <c r="P900" s="57">
        <v>99.5</v>
      </c>
      <c r="Q900" s="58">
        <v>100</v>
      </c>
      <c r="R900" s="106">
        <f t="shared" si="144"/>
        <v>95.12119047619048</v>
      </c>
      <c r="S900" s="109">
        <v>95.13888888888889</v>
      </c>
      <c r="T900" s="52">
        <v>77.3611111111111</v>
      </c>
      <c r="U900" s="52">
        <v>97.22221666666667</v>
      </c>
      <c r="V900" s="52">
        <v>0</v>
      </c>
      <c r="W900" s="52">
        <v>15</v>
      </c>
      <c r="X900" s="110">
        <f t="shared" si="149"/>
        <v>69.30555416666667</v>
      </c>
      <c r="Y900" s="112">
        <f t="shared" si="145"/>
        <v>72.7319429010989</v>
      </c>
      <c r="Z900" s="46">
        <v>37.95402298850575</v>
      </c>
      <c r="AA900" s="46">
        <v>69.44444444444444</v>
      </c>
      <c r="AB900" s="46">
        <v>0</v>
      </c>
      <c r="AC900" s="46">
        <v>59.199999999999996</v>
      </c>
      <c r="AD900" s="46">
        <v>5.555555555555555</v>
      </c>
      <c r="AE900" s="106">
        <f t="shared" si="146"/>
        <v>34.65100574712643</v>
      </c>
      <c r="AF900" s="69">
        <v>78.94736842105263</v>
      </c>
      <c r="AG900" s="69">
        <v>81.25</v>
      </c>
      <c r="AH900" s="69">
        <v>52.94117647058824</v>
      </c>
      <c r="AI900" s="69">
        <v>37.38317757009346</v>
      </c>
      <c r="AJ900" s="113">
        <v>62.63043061543358</v>
      </c>
      <c r="AK900" s="114">
        <v>50</v>
      </c>
      <c r="AL900" s="106">
        <f t="shared" si="147"/>
        <v>50</v>
      </c>
      <c r="AM900" s="115">
        <v>45.181984562583054</v>
      </c>
      <c r="AN900" s="116">
        <f t="shared" si="148"/>
        <v>59.66058772333801</v>
      </c>
    </row>
    <row r="901" spans="1:40" ht="15">
      <c r="A901" s="15">
        <v>68498</v>
      </c>
      <c r="B901" s="16" t="s">
        <v>16</v>
      </c>
      <c r="C901" s="16" t="s">
        <v>1008</v>
      </c>
      <c r="D901" s="17">
        <v>6</v>
      </c>
      <c r="E901" s="105">
        <v>58.249485946486246</v>
      </c>
      <c r="F901" s="45">
        <v>91.1039886039886</v>
      </c>
      <c r="G901" s="106">
        <f t="shared" si="140"/>
        <v>69.20098683232035</v>
      </c>
      <c r="H901" s="87">
        <v>40.89</v>
      </c>
      <c r="I901" s="107">
        <f t="shared" si="141"/>
        <v>40.89</v>
      </c>
      <c r="J901" s="108">
        <f t="shared" si="142"/>
        <v>57.87659209939221</v>
      </c>
      <c r="K901" s="109">
        <v>54.807692307692314</v>
      </c>
      <c r="L901" s="56">
        <v>100</v>
      </c>
      <c r="M901" s="110">
        <f t="shared" si="143"/>
        <v>64.85042735042735</v>
      </c>
      <c r="N901" s="111">
        <v>70</v>
      </c>
      <c r="O901" s="52">
        <v>99.92</v>
      </c>
      <c r="P901" s="57">
        <v>98.12646370023418</v>
      </c>
      <c r="Q901" s="58">
        <v>100</v>
      </c>
      <c r="R901" s="106">
        <f t="shared" si="144"/>
        <v>92.01161592505855</v>
      </c>
      <c r="S901" s="109">
        <v>99.16666666666667</v>
      </c>
      <c r="T901" s="52">
        <v>77.96296296296296</v>
      </c>
      <c r="U901" s="52">
        <v>100</v>
      </c>
      <c r="V901" s="52">
        <v>0</v>
      </c>
      <c r="W901" s="52">
        <v>15</v>
      </c>
      <c r="X901" s="110">
        <f t="shared" si="149"/>
        <v>71.1574074074074</v>
      </c>
      <c r="Y901" s="112">
        <f t="shared" si="145"/>
        <v>75.56024131254296</v>
      </c>
      <c r="Z901" s="46">
        <v>96.50574712643679</v>
      </c>
      <c r="AA901" s="46">
        <v>86.11111111111113</v>
      </c>
      <c r="AB901" s="46">
        <v>80</v>
      </c>
      <c r="AC901" s="46">
        <v>52</v>
      </c>
      <c r="AD901" s="46">
        <v>5.555555555555555</v>
      </c>
      <c r="AE901" s="106">
        <f t="shared" si="146"/>
        <v>66.0639367816092</v>
      </c>
      <c r="AF901" s="69">
        <v>73.68421052631578</v>
      </c>
      <c r="AG901" s="69">
        <v>81.25</v>
      </c>
      <c r="AH901" s="69">
        <v>58.82352941176471</v>
      </c>
      <c r="AI901" s="69">
        <v>54.20560747663551</v>
      </c>
      <c r="AJ901" s="113">
        <v>66.990836853679</v>
      </c>
      <c r="AK901" s="114">
        <v>50</v>
      </c>
      <c r="AL901" s="106">
        <f t="shared" si="147"/>
        <v>50</v>
      </c>
      <c r="AM901" s="115">
        <v>63.0983227778393</v>
      </c>
      <c r="AN901" s="116">
        <f t="shared" si="148"/>
        <v>68.28493590950171</v>
      </c>
    </row>
    <row r="902" spans="1:40" ht="15">
      <c r="A902" s="15">
        <v>68500</v>
      </c>
      <c r="B902" s="16" t="s">
        <v>16</v>
      </c>
      <c r="C902" s="16" t="s">
        <v>1009</v>
      </c>
      <c r="D902" s="17">
        <v>6</v>
      </c>
      <c r="E902" s="105">
        <v>69.17683766997193</v>
      </c>
      <c r="F902" s="45">
        <v>82.61497761497762</v>
      </c>
      <c r="G902" s="106">
        <f t="shared" si="140"/>
        <v>73.65621765164049</v>
      </c>
      <c r="H902" s="87">
        <v>51.00600000000001</v>
      </c>
      <c r="I902" s="107">
        <f t="shared" si="141"/>
        <v>51.00600000000001</v>
      </c>
      <c r="J902" s="108">
        <f t="shared" si="142"/>
        <v>64.5961305909843</v>
      </c>
      <c r="K902" s="109">
        <v>68.87755102040816</v>
      </c>
      <c r="L902" s="56">
        <v>100</v>
      </c>
      <c r="M902" s="110">
        <f t="shared" si="143"/>
        <v>75.79365079365078</v>
      </c>
      <c r="N902" s="111">
        <v>100</v>
      </c>
      <c r="O902" s="52">
        <v>99.13000000000001</v>
      </c>
      <c r="P902" s="57">
        <v>99.91323210412148</v>
      </c>
      <c r="Q902" s="58">
        <v>100</v>
      </c>
      <c r="R902" s="106">
        <f t="shared" si="144"/>
        <v>99.76080802603036</v>
      </c>
      <c r="S902" s="109">
        <v>82.77777777777779</v>
      </c>
      <c r="T902" s="52">
        <v>88.08333333333333</v>
      </c>
      <c r="U902" s="52">
        <v>92.59258333333332</v>
      </c>
      <c r="V902" s="52">
        <v>0</v>
      </c>
      <c r="W902" s="52">
        <v>25</v>
      </c>
      <c r="X902" s="110">
        <f t="shared" si="149"/>
        <v>68.9884236111111</v>
      </c>
      <c r="Y902" s="112">
        <f t="shared" si="145"/>
        <v>81.28546840959956</v>
      </c>
      <c r="Z902" s="46">
        <v>98.06896551724138</v>
      </c>
      <c r="AA902" s="46">
        <v>95.83333333333333</v>
      </c>
      <c r="AB902" s="46">
        <v>100</v>
      </c>
      <c r="AC902" s="46">
        <v>87.2</v>
      </c>
      <c r="AD902" s="46">
        <v>83.33333333333334</v>
      </c>
      <c r="AE902" s="106">
        <f t="shared" si="146"/>
        <v>93.21099137931034</v>
      </c>
      <c r="AF902" s="69">
        <v>42.10526315789473</v>
      </c>
      <c r="AG902" s="69">
        <v>75</v>
      </c>
      <c r="AH902" s="69">
        <v>52.94117647058824</v>
      </c>
      <c r="AI902" s="69">
        <v>65.42056074766354</v>
      </c>
      <c r="AJ902" s="113">
        <v>58.86675009403663</v>
      </c>
      <c r="AK902" s="114">
        <v>58.333333333333336</v>
      </c>
      <c r="AL902" s="106">
        <f t="shared" si="147"/>
        <v>58.333333333333336</v>
      </c>
      <c r="AM902" s="115">
        <v>77.0769954273753</v>
      </c>
      <c r="AN902" s="116">
        <f t="shared" si="148"/>
        <v>76.68505895120923</v>
      </c>
    </row>
    <row r="903" spans="1:40" ht="15">
      <c r="A903" s="15">
        <v>68502</v>
      </c>
      <c r="B903" s="16" t="s">
        <v>16</v>
      </c>
      <c r="C903" s="16" t="s">
        <v>1010</v>
      </c>
      <c r="D903" s="17">
        <v>6</v>
      </c>
      <c r="E903" s="105">
        <v>59.018937225953636</v>
      </c>
      <c r="F903" s="45">
        <v>73.28347578347578</v>
      </c>
      <c r="G903" s="106">
        <f t="shared" si="140"/>
        <v>63.77378341179434</v>
      </c>
      <c r="H903" s="87">
        <v>22.42</v>
      </c>
      <c r="I903" s="107">
        <f t="shared" si="141"/>
        <v>22.42</v>
      </c>
      <c r="J903" s="108">
        <f t="shared" si="142"/>
        <v>47.232270047076604</v>
      </c>
      <c r="K903" s="109">
        <v>0</v>
      </c>
      <c r="L903" s="56">
        <v>100</v>
      </c>
      <c r="M903" s="110">
        <f t="shared" si="143"/>
        <v>22.22222222222222</v>
      </c>
      <c r="N903" s="111">
        <v>80</v>
      </c>
      <c r="O903" s="52">
        <v>98.24</v>
      </c>
      <c r="P903" s="57">
        <v>99.00373599003736</v>
      </c>
      <c r="Q903" s="58">
        <v>100</v>
      </c>
      <c r="R903" s="106">
        <f t="shared" si="144"/>
        <v>94.31093399750934</v>
      </c>
      <c r="S903" s="109">
        <v>88.75</v>
      </c>
      <c r="T903" s="52">
        <v>63.40277777777777</v>
      </c>
      <c r="U903" s="52">
        <v>100</v>
      </c>
      <c r="V903" s="52">
        <v>0</v>
      </c>
      <c r="W903" s="52">
        <v>0</v>
      </c>
      <c r="X903" s="110">
        <f t="shared" si="149"/>
        <v>63.03819444444444</v>
      </c>
      <c r="Y903" s="112">
        <f t="shared" si="145"/>
        <v>58.35172110142521</v>
      </c>
      <c r="Z903" s="46">
        <v>5.218390804597702</v>
      </c>
      <c r="AA903" s="46">
        <v>11.111111111111112</v>
      </c>
      <c r="AB903" s="46">
        <v>0</v>
      </c>
      <c r="AC903" s="46">
        <v>26.400000000000002</v>
      </c>
      <c r="AD903" s="46">
        <v>5.555555555555555</v>
      </c>
      <c r="AE903" s="106">
        <f t="shared" si="146"/>
        <v>9.379597701149425</v>
      </c>
      <c r="AF903" s="69">
        <v>21.052631578947366</v>
      </c>
      <c r="AG903" s="69">
        <v>25</v>
      </c>
      <c r="AH903" s="69">
        <v>17.647058823529413</v>
      </c>
      <c r="AI903" s="69">
        <v>25.233644859813083</v>
      </c>
      <c r="AJ903" s="113">
        <v>22.233333815572465</v>
      </c>
      <c r="AK903" s="114">
        <v>31.666666666666664</v>
      </c>
      <c r="AL903" s="106">
        <f t="shared" si="147"/>
        <v>31.666666666666664</v>
      </c>
      <c r="AM903" s="115">
        <v>17.264674458099016</v>
      </c>
      <c r="AN903" s="116">
        <f t="shared" si="148"/>
        <v>43.80171689755763</v>
      </c>
    </row>
    <row r="904" spans="1:40" ht="15">
      <c r="A904" s="15">
        <v>68522</v>
      </c>
      <c r="B904" s="16" t="s">
        <v>16</v>
      </c>
      <c r="C904" s="16" t="s">
        <v>1011</v>
      </c>
      <c r="D904" s="17">
        <v>6</v>
      </c>
      <c r="E904" s="105">
        <v>50.91982355041801</v>
      </c>
      <c r="F904" s="45">
        <v>85.44871794871796</v>
      </c>
      <c r="G904" s="106">
        <f t="shared" si="140"/>
        <v>62.429455016517984</v>
      </c>
      <c r="H904" s="87">
        <v>50.483999999999995</v>
      </c>
      <c r="I904" s="107">
        <f t="shared" si="141"/>
        <v>50.483999999999995</v>
      </c>
      <c r="J904" s="108">
        <f t="shared" si="142"/>
        <v>57.651273009910796</v>
      </c>
      <c r="K904" s="109">
        <v>62.10526315789473</v>
      </c>
      <c r="L904" s="56">
        <v>100</v>
      </c>
      <c r="M904" s="110">
        <f t="shared" si="143"/>
        <v>70.52631578947367</v>
      </c>
      <c r="N904" s="111">
        <v>100</v>
      </c>
      <c r="O904" s="52">
        <v>99.61</v>
      </c>
      <c r="P904" s="57">
        <v>98.05825242718447</v>
      </c>
      <c r="Q904" s="58" t="s">
        <v>1</v>
      </c>
      <c r="R904" s="106">
        <f t="shared" si="144"/>
        <v>99.16073658980582</v>
      </c>
      <c r="S904" s="109">
        <v>99.30555555555554</v>
      </c>
      <c r="T904" s="52">
        <v>82.65625</v>
      </c>
      <c r="U904" s="52">
        <v>100</v>
      </c>
      <c r="V904" s="52">
        <v>0</v>
      </c>
      <c r="W904" s="52">
        <v>15</v>
      </c>
      <c r="X904" s="110">
        <f t="shared" si="149"/>
        <v>72.36545138888889</v>
      </c>
      <c r="Y904" s="112">
        <f t="shared" si="145"/>
        <v>80.27785383739283</v>
      </c>
      <c r="Z904" s="46">
        <v>44.96551724137931</v>
      </c>
      <c r="AA904" s="46">
        <v>83.33333333333333</v>
      </c>
      <c r="AB904" s="46">
        <v>0</v>
      </c>
      <c r="AC904" s="46">
        <v>53.6</v>
      </c>
      <c r="AD904" s="46">
        <v>2.2222222222222223</v>
      </c>
      <c r="AE904" s="106">
        <f t="shared" si="146"/>
        <v>37.33304597701149</v>
      </c>
      <c r="AF904" s="69">
        <v>63.1578947368421</v>
      </c>
      <c r="AG904" s="69">
        <v>81.25</v>
      </c>
      <c r="AH904" s="69">
        <v>47.05882352941176</v>
      </c>
      <c r="AI904" s="69">
        <v>38.31775700934579</v>
      </c>
      <c r="AJ904" s="113">
        <v>57.44611881889992</v>
      </c>
      <c r="AK904" s="114">
        <v>38.333333333333336</v>
      </c>
      <c r="AL904" s="106">
        <f t="shared" si="147"/>
        <v>38.333333333333336</v>
      </c>
      <c r="AM904" s="115">
        <v>42.89658953944611</v>
      </c>
      <c r="AN904" s="116">
        <f t="shared" si="148"/>
        <v>64.5381583825124</v>
      </c>
    </row>
    <row r="905" spans="1:40" ht="15">
      <c r="A905" s="15">
        <v>68524</v>
      </c>
      <c r="B905" s="16" t="s">
        <v>16</v>
      </c>
      <c r="C905" s="16" t="s">
        <v>1012</v>
      </c>
      <c r="D905" s="17">
        <v>6</v>
      </c>
      <c r="E905" s="105">
        <v>85.71576292111149</v>
      </c>
      <c r="F905" s="45">
        <v>85.15364265364263</v>
      </c>
      <c r="G905" s="106">
        <f t="shared" si="140"/>
        <v>85.52838949862186</v>
      </c>
      <c r="H905" s="87">
        <v>49.006</v>
      </c>
      <c r="I905" s="107">
        <f t="shared" si="141"/>
        <v>49.006</v>
      </c>
      <c r="J905" s="108">
        <f t="shared" si="142"/>
        <v>70.91943369917311</v>
      </c>
      <c r="K905" s="109">
        <v>50.495049504950494</v>
      </c>
      <c r="L905" s="56">
        <v>100</v>
      </c>
      <c r="M905" s="110">
        <f t="shared" si="143"/>
        <v>61.496149614961496</v>
      </c>
      <c r="N905" s="111">
        <v>96.66666666666667</v>
      </c>
      <c r="O905" s="52">
        <v>99.56</v>
      </c>
      <c r="P905" s="57">
        <v>87.86231884057972</v>
      </c>
      <c r="Q905" s="58" t="s">
        <v>1</v>
      </c>
      <c r="R905" s="106">
        <f t="shared" si="144"/>
        <v>94.63714329710146</v>
      </c>
      <c r="S905" s="109">
        <v>98.61111111111111</v>
      </c>
      <c r="T905" s="52">
        <v>78.95833333333331</v>
      </c>
      <c r="U905" s="52">
        <v>100</v>
      </c>
      <c r="V905" s="52">
        <v>93.05828421741977</v>
      </c>
      <c r="W905" s="52">
        <v>15</v>
      </c>
      <c r="X905" s="110">
        <f t="shared" si="149"/>
        <v>82.89964663828859</v>
      </c>
      <c r="Y905" s="112">
        <f t="shared" si="145"/>
        <v>78.95038664071095</v>
      </c>
      <c r="Z905" s="46">
        <v>63.4712643678161</v>
      </c>
      <c r="AA905" s="46">
        <v>16.666666666666668</v>
      </c>
      <c r="AB905" s="46">
        <v>40</v>
      </c>
      <c r="AC905" s="46">
        <v>56.8</v>
      </c>
      <c r="AD905" s="46">
        <v>3.3333333333333335</v>
      </c>
      <c r="AE905" s="106">
        <f t="shared" si="146"/>
        <v>37.767816091954025</v>
      </c>
      <c r="AF905" s="69">
        <v>73.68421052631578</v>
      </c>
      <c r="AG905" s="69">
        <v>75</v>
      </c>
      <c r="AH905" s="69">
        <v>64.70588235294117</v>
      </c>
      <c r="AI905" s="69">
        <v>38.31775700934579</v>
      </c>
      <c r="AJ905" s="113">
        <v>62.926962472150684</v>
      </c>
      <c r="AK905" s="114">
        <v>46.666666666666664</v>
      </c>
      <c r="AL905" s="106">
        <f t="shared" si="147"/>
        <v>46.666666666666664</v>
      </c>
      <c r="AM905" s="115">
        <v>46.25669190828233</v>
      </c>
      <c r="AN905" s="116">
        <f t="shared" si="148"/>
        <v>67.53608763267479</v>
      </c>
    </row>
    <row r="906" spans="1:40" ht="15">
      <c r="A906" s="15">
        <v>68533</v>
      </c>
      <c r="B906" s="16" t="s">
        <v>16</v>
      </c>
      <c r="C906" s="16" t="s">
        <v>1013</v>
      </c>
      <c r="D906" s="17">
        <v>6</v>
      </c>
      <c r="E906" s="105">
        <v>64.53423512361806</v>
      </c>
      <c r="F906" s="45">
        <v>91.79232804232804</v>
      </c>
      <c r="G906" s="106">
        <f t="shared" si="140"/>
        <v>73.62026609652139</v>
      </c>
      <c r="H906" s="87">
        <v>22.77</v>
      </c>
      <c r="I906" s="107">
        <f t="shared" si="141"/>
        <v>22.77</v>
      </c>
      <c r="J906" s="108">
        <f t="shared" si="142"/>
        <v>53.28015965791283</v>
      </c>
      <c r="K906" s="109">
        <v>37.03703703703704</v>
      </c>
      <c r="L906" s="56">
        <v>100</v>
      </c>
      <c r="M906" s="110">
        <f t="shared" si="143"/>
        <v>51.028806584362144</v>
      </c>
      <c r="N906" s="111">
        <v>83.57142857142857</v>
      </c>
      <c r="O906" s="52">
        <v>99.19</v>
      </c>
      <c r="P906" s="57">
        <v>98.828125</v>
      </c>
      <c r="Q906" s="58">
        <v>100</v>
      </c>
      <c r="R906" s="106">
        <f t="shared" si="144"/>
        <v>95.39738839285714</v>
      </c>
      <c r="S906" s="109">
        <v>99.16666666666667</v>
      </c>
      <c r="T906" s="52">
        <v>79.4212962962963</v>
      </c>
      <c r="U906" s="52">
        <v>100</v>
      </c>
      <c r="V906" s="52">
        <v>0</v>
      </c>
      <c r="W906" s="52">
        <v>15</v>
      </c>
      <c r="X906" s="110">
        <f t="shared" si="149"/>
        <v>71.52199074074075</v>
      </c>
      <c r="Y906" s="112">
        <f t="shared" si="145"/>
        <v>71.7845716931217</v>
      </c>
      <c r="Z906" s="46">
        <v>8.114942528735632</v>
      </c>
      <c r="AA906" s="46">
        <v>22.222222222222225</v>
      </c>
      <c r="AB906" s="46">
        <v>0</v>
      </c>
      <c r="AC906" s="46">
        <v>52</v>
      </c>
      <c r="AD906" s="46">
        <v>5.555555555555555</v>
      </c>
      <c r="AE906" s="106">
        <f t="shared" si="146"/>
        <v>16.987068965517242</v>
      </c>
      <c r="AF906" s="69">
        <v>68.42105263157895</v>
      </c>
      <c r="AG906" s="69">
        <v>81.25</v>
      </c>
      <c r="AH906" s="69">
        <v>76.47058823529412</v>
      </c>
      <c r="AI906" s="69">
        <v>49.532710280373834</v>
      </c>
      <c r="AJ906" s="113">
        <v>68.91858778681173</v>
      </c>
      <c r="AK906" s="114">
        <v>41.66666666666667</v>
      </c>
      <c r="AL906" s="106">
        <f t="shared" si="147"/>
        <v>41.66666666666667</v>
      </c>
      <c r="AM906" s="115">
        <v>35.77139352475899</v>
      </c>
      <c r="AN906" s="116">
        <f t="shared" si="148"/>
        <v>57.27973583557112</v>
      </c>
    </row>
    <row r="907" spans="1:40" ht="15">
      <c r="A907" s="15">
        <v>68547</v>
      </c>
      <c r="B907" s="16" t="s">
        <v>16</v>
      </c>
      <c r="C907" s="16" t="s">
        <v>1014</v>
      </c>
      <c r="D907" s="17">
        <v>3</v>
      </c>
      <c r="E907" s="105">
        <v>77.15549483789049</v>
      </c>
      <c r="F907" s="45">
        <v>86.56695156695157</v>
      </c>
      <c r="G907" s="106">
        <f t="shared" si="140"/>
        <v>80.29264708091085</v>
      </c>
      <c r="H907" s="87">
        <v>42.468</v>
      </c>
      <c r="I907" s="107">
        <f t="shared" si="141"/>
        <v>42.468</v>
      </c>
      <c r="J907" s="108">
        <f t="shared" si="142"/>
        <v>65.16278824854652</v>
      </c>
      <c r="K907" s="109">
        <v>44.67754467754468</v>
      </c>
      <c r="L907" s="56">
        <v>100</v>
      </c>
      <c r="M907" s="110">
        <f t="shared" si="143"/>
        <v>56.97142363809031</v>
      </c>
      <c r="N907" s="111">
        <v>100</v>
      </c>
      <c r="O907" s="52">
        <v>99.12</v>
      </c>
      <c r="P907" s="57">
        <v>97.85164642006171</v>
      </c>
      <c r="Q907" s="58" t="s">
        <v>1</v>
      </c>
      <c r="R907" s="106">
        <f t="shared" si="144"/>
        <v>98.92867971368307</v>
      </c>
      <c r="S907" s="109">
        <v>94.86111111111111</v>
      </c>
      <c r="T907" s="52">
        <v>0</v>
      </c>
      <c r="U907" s="52">
        <v>95.37034999999999</v>
      </c>
      <c r="V907" s="52">
        <v>85.73048378229797</v>
      </c>
      <c r="W907" s="52">
        <v>100</v>
      </c>
      <c r="X907" s="110">
        <f t="shared" si="149"/>
        <v>70.77417575056502</v>
      </c>
      <c r="Y907" s="112">
        <f t="shared" si="145"/>
        <v>74.8146262582719</v>
      </c>
      <c r="Z907" s="46">
        <v>66.0919540229885</v>
      </c>
      <c r="AA907" s="46">
        <v>80.55555555555556</v>
      </c>
      <c r="AB907" s="46">
        <v>100</v>
      </c>
      <c r="AC907" s="46">
        <v>84.8</v>
      </c>
      <c r="AD907" s="46">
        <v>73.33333333333333</v>
      </c>
      <c r="AE907" s="106">
        <f t="shared" si="146"/>
        <v>80.02715517241379</v>
      </c>
      <c r="AF907" s="69">
        <v>78.94736842105263</v>
      </c>
      <c r="AG907" s="69">
        <v>75</v>
      </c>
      <c r="AH907" s="69">
        <v>64.70588235294117</v>
      </c>
      <c r="AI907" s="69">
        <v>55.140186915887845</v>
      </c>
      <c r="AJ907" s="113">
        <v>68.44835942247042</v>
      </c>
      <c r="AK907" s="114">
        <v>53.333333333333336</v>
      </c>
      <c r="AL907" s="106">
        <f t="shared" si="147"/>
        <v>53.333333333333336</v>
      </c>
      <c r="AM907" s="115">
        <v>71.60071193794613</v>
      </c>
      <c r="AN907" s="116">
        <f t="shared" si="148"/>
        <v>71.9200843602291</v>
      </c>
    </row>
    <row r="908" spans="1:40" ht="15">
      <c r="A908" s="15">
        <v>68549</v>
      </c>
      <c r="B908" s="16" t="s">
        <v>16</v>
      </c>
      <c r="C908" s="16" t="s">
        <v>1015</v>
      </c>
      <c r="D908" s="17">
        <v>6</v>
      </c>
      <c r="E908" s="105">
        <v>71.80282436861386</v>
      </c>
      <c r="F908" s="45">
        <v>89.09391534391533</v>
      </c>
      <c r="G908" s="106">
        <f t="shared" si="140"/>
        <v>77.56652136038102</v>
      </c>
      <c r="H908" s="87">
        <v>43.382</v>
      </c>
      <c r="I908" s="107">
        <f t="shared" si="141"/>
        <v>43.382</v>
      </c>
      <c r="J908" s="108">
        <f t="shared" si="142"/>
        <v>63.89271281622861</v>
      </c>
      <c r="K908" s="109">
        <v>67.61904761904762</v>
      </c>
      <c r="L908" s="56">
        <v>100</v>
      </c>
      <c r="M908" s="110">
        <f t="shared" si="143"/>
        <v>74.81481481481481</v>
      </c>
      <c r="N908" s="111">
        <v>99.20000000000002</v>
      </c>
      <c r="O908" s="52">
        <v>99.2</v>
      </c>
      <c r="P908" s="57">
        <v>99.37578027465668</v>
      </c>
      <c r="Q908" s="58">
        <v>100</v>
      </c>
      <c r="R908" s="106">
        <f t="shared" si="144"/>
        <v>99.44394506866418</v>
      </c>
      <c r="S908" s="109">
        <v>93.61111111111113</v>
      </c>
      <c r="T908" s="52">
        <v>79.96858465608466</v>
      </c>
      <c r="U908" s="52">
        <v>88.88888333333334</v>
      </c>
      <c r="V908" s="52">
        <v>0</v>
      </c>
      <c r="W908" s="52">
        <v>15</v>
      </c>
      <c r="X908" s="110">
        <f t="shared" si="149"/>
        <v>67.49214477513229</v>
      </c>
      <c r="Y908" s="112">
        <f t="shared" si="145"/>
        <v>80.3528820833482</v>
      </c>
      <c r="Z908" s="46">
        <v>50.68965517241379</v>
      </c>
      <c r="AA908" s="46">
        <v>80.55555555555556</v>
      </c>
      <c r="AB908" s="46">
        <v>0</v>
      </c>
      <c r="AC908" s="46">
        <v>39.2</v>
      </c>
      <c r="AD908" s="46">
        <v>5.555555555555555</v>
      </c>
      <c r="AE908" s="106">
        <f t="shared" si="146"/>
        <v>36.16824712643678</v>
      </c>
      <c r="AF908" s="69">
        <v>47.368421052631575</v>
      </c>
      <c r="AG908" s="69">
        <v>81.25</v>
      </c>
      <c r="AH908" s="69">
        <v>58.82352941176471</v>
      </c>
      <c r="AI908" s="69">
        <v>28.971962616822427</v>
      </c>
      <c r="AJ908" s="113">
        <v>54.10347827030467</v>
      </c>
      <c r="AK908" s="114">
        <v>50</v>
      </c>
      <c r="AL908" s="106">
        <f t="shared" si="147"/>
        <v>50</v>
      </c>
      <c r="AM908" s="115">
        <v>43.71732600618086</v>
      </c>
      <c r="AN908" s="116">
        <f t="shared" si="148"/>
        <v>66.07018140677408</v>
      </c>
    </row>
    <row r="909" spans="1:40" ht="15">
      <c r="A909" s="15">
        <v>68572</v>
      </c>
      <c r="B909" s="16" t="s">
        <v>16</v>
      </c>
      <c r="C909" s="16" t="s">
        <v>1016</v>
      </c>
      <c r="D909" s="17">
        <v>6</v>
      </c>
      <c r="E909" s="105">
        <v>61.6112948278308</v>
      </c>
      <c r="F909" s="45">
        <v>96.50641025641026</v>
      </c>
      <c r="G909" s="106">
        <f t="shared" si="140"/>
        <v>73.24299997069062</v>
      </c>
      <c r="H909" s="87">
        <v>43.92600000000001</v>
      </c>
      <c r="I909" s="107">
        <f t="shared" si="141"/>
        <v>43.92600000000001</v>
      </c>
      <c r="J909" s="108">
        <f t="shared" si="142"/>
        <v>61.51619998241438</v>
      </c>
      <c r="K909" s="109">
        <v>10.759493670886078</v>
      </c>
      <c r="L909" s="56">
        <v>100</v>
      </c>
      <c r="M909" s="110">
        <f t="shared" si="143"/>
        <v>30.59071729957806</v>
      </c>
      <c r="N909" s="111">
        <v>83.01587301587303</v>
      </c>
      <c r="O909" s="52">
        <v>98.77</v>
      </c>
      <c r="P909" s="57">
        <v>98.18581638262782</v>
      </c>
      <c r="Q909" s="58">
        <v>100</v>
      </c>
      <c r="R909" s="106">
        <f t="shared" si="144"/>
        <v>94.99292234962522</v>
      </c>
      <c r="S909" s="109">
        <v>97.22222222222221</v>
      </c>
      <c r="T909" s="52">
        <v>74.43055555555554</v>
      </c>
      <c r="U909" s="52">
        <v>100</v>
      </c>
      <c r="V909" s="52">
        <v>0</v>
      </c>
      <c r="W909" s="52">
        <v>25</v>
      </c>
      <c r="X909" s="110">
        <f t="shared" si="149"/>
        <v>71.03819444444444</v>
      </c>
      <c r="Y909" s="112">
        <f t="shared" si="145"/>
        <v>64.1426156019504</v>
      </c>
      <c r="Z909" s="46">
        <v>44.298850574712645</v>
      </c>
      <c r="AA909" s="46">
        <v>8.333333333333334</v>
      </c>
      <c r="AB909" s="46">
        <v>0</v>
      </c>
      <c r="AC909" s="46">
        <v>48</v>
      </c>
      <c r="AD909" s="46">
        <v>5.555555555555555</v>
      </c>
      <c r="AE909" s="106">
        <f t="shared" si="146"/>
        <v>22.67887931034483</v>
      </c>
      <c r="AF909" s="69">
        <v>31.57894736842105</v>
      </c>
      <c r="AG909" s="69">
        <v>68.75</v>
      </c>
      <c r="AH909" s="69">
        <v>52.94117647058824</v>
      </c>
      <c r="AI909" s="69">
        <v>48.598130841121495</v>
      </c>
      <c r="AJ909" s="113">
        <v>50.4670636700327</v>
      </c>
      <c r="AK909" s="114">
        <v>41.66666666666667</v>
      </c>
      <c r="AL909" s="106">
        <f t="shared" si="147"/>
        <v>41.66666666666667</v>
      </c>
      <c r="AM909" s="115">
        <v>33.886619277525966</v>
      </c>
      <c r="AN909" s="116">
        <f t="shared" si="148"/>
        <v>54.540533580715866</v>
      </c>
    </row>
    <row r="910" spans="1:40" ht="15">
      <c r="A910" s="15">
        <v>68573</v>
      </c>
      <c r="B910" s="16" t="s">
        <v>16</v>
      </c>
      <c r="C910" s="16" t="s">
        <v>1017</v>
      </c>
      <c r="D910" s="17">
        <v>6</v>
      </c>
      <c r="E910" s="105">
        <v>60.71017736273019</v>
      </c>
      <c r="F910" s="45">
        <v>76.39143264143264</v>
      </c>
      <c r="G910" s="106">
        <f t="shared" si="140"/>
        <v>65.93726245563101</v>
      </c>
      <c r="H910" s="87">
        <v>0</v>
      </c>
      <c r="I910" s="107">
        <f t="shared" si="141"/>
        <v>0</v>
      </c>
      <c r="J910" s="108">
        <f t="shared" si="142"/>
        <v>39.562357473378604</v>
      </c>
      <c r="K910" s="109">
        <v>42.74809160305344</v>
      </c>
      <c r="L910" s="56">
        <v>100</v>
      </c>
      <c r="M910" s="110">
        <f t="shared" si="143"/>
        <v>55.470737913486005</v>
      </c>
      <c r="N910" s="111">
        <v>96.66666666666667</v>
      </c>
      <c r="O910" s="52">
        <v>98.47</v>
      </c>
      <c r="P910" s="57">
        <v>99.46043165467626</v>
      </c>
      <c r="Q910" s="58">
        <v>100</v>
      </c>
      <c r="R910" s="106">
        <f t="shared" si="144"/>
        <v>98.64927458033573</v>
      </c>
      <c r="S910" s="109">
        <v>96.38888888888889</v>
      </c>
      <c r="T910" s="52">
        <v>62.25694444444444</v>
      </c>
      <c r="U910" s="52">
        <v>100</v>
      </c>
      <c r="V910" s="52">
        <v>0</v>
      </c>
      <c r="W910" s="52">
        <v>15</v>
      </c>
      <c r="X910" s="110">
        <f t="shared" si="149"/>
        <v>66.53645833333333</v>
      </c>
      <c r="Y910" s="112">
        <f t="shared" si="145"/>
        <v>72.82890018122906</v>
      </c>
      <c r="Z910" s="46">
        <v>5.816091954022988</v>
      </c>
      <c r="AA910" s="46">
        <v>61.111111111111114</v>
      </c>
      <c r="AB910" s="46">
        <v>0</v>
      </c>
      <c r="AC910" s="46">
        <v>52</v>
      </c>
      <c r="AD910" s="46">
        <v>5.555555555555555</v>
      </c>
      <c r="AE910" s="106">
        <f t="shared" si="146"/>
        <v>23.70402298850575</v>
      </c>
      <c r="AF910" s="69">
        <v>89.47368421052632</v>
      </c>
      <c r="AG910" s="69">
        <v>81.25</v>
      </c>
      <c r="AH910" s="69">
        <v>52.94117647058824</v>
      </c>
      <c r="AI910" s="69">
        <v>35.51401869158878</v>
      </c>
      <c r="AJ910" s="113">
        <v>64.79471984317583</v>
      </c>
      <c r="AK910" s="114">
        <v>28.333333333333332</v>
      </c>
      <c r="AL910" s="106">
        <f t="shared" si="147"/>
        <v>28.333333333333332</v>
      </c>
      <c r="AM910" s="115">
        <v>35.58740421871662</v>
      </c>
      <c r="AN910" s="116">
        <f t="shared" si="148"/>
        <v>55.003142850905235</v>
      </c>
    </row>
    <row r="911" spans="1:40" ht="15">
      <c r="A911" s="15">
        <v>68575</v>
      </c>
      <c r="B911" s="16" t="s">
        <v>16</v>
      </c>
      <c r="C911" s="16" t="s">
        <v>1018</v>
      </c>
      <c r="D911" s="17">
        <v>6</v>
      </c>
      <c r="E911" s="105">
        <v>65.11087901927883</v>
      </c>
      <c r="F911" s="45">
        <v>77.1937321937322</v>
      </c>
      <c r="G911" s="106">
        <f t="shared" si="140"/>
        <v>69.13849674409661</v>
      </c>
      <c r="H911" s="87">
        <v>23.398000000000003</v>
      </c>
      <c r="I911" s="107">
        <f t="shared" si="141"/>
        <v>23.398000000000003</v>
      </c>
      <c r="J911" s="108">
        <f t="shared" si="142"/>
        <v>50.84229804645797</v>
      </c>
      <c r="K911" s="109">
        <v>50</v>
      </c>
      <c r="L911" s="56">
        <v>100</v>
      </c>
      <c r="M911" s="110">
        <f t="shared" si="143"/>
        <v>61.111111111111114</v>
      </c>
      <c r="N911" s="111">
        <v>100</v>
      </c>
      <c r="O911" s="52">
        <v>98.45</v>
      </c>
      <c r="P911" s="57">
        <v>96.22879413113252</v>
      </c>
      <c r="Q911" s="58" t="s">
        <v>1</v>
      </c>
      <c r="R911" s="106">
        <f t="shared" si="144"/>
        <v>98.16487329493351</v>
      </c>
      <c r="S911" s="109">
        <v>91.66666666666666</v>
      </c>
      <c r="T911" s="52">
        <v>87.42493386243387</v>
      </c>
      <c r="U911" s="52">
        <v>98.61110000000001</v>
      </c>
      <c r="V911" s="52">
        <v>0</v>
      </c>
      <c r="W911" s="52">
        <v>0</v>
      </c>
      <c r="X911" s="110">
        <f t="shared" si="149"/>
        <v>69.42567513227513</v>
      </c>
      <c r="Y911" s="112">
        <f t="shared" si="145"/>
        <v>75.62897549670677</v>
      </c>
      <c r="Z911" s="46">
        <v>16.850574712643677</v>
      </c>
      <c r="AA911" s="46">
        <v>0</v>
      </c>
      <c r="AB911" s="46">
        <v>0</v>
      </c>
      <c r="AC911" s="46">
        <v>32.800000000000004</v>
      </c>
      <c r="AD911" s="46">
        <v>41.57303370786517</v>
      </c>
      <c r="AE911" s="106">
        <f t="shared" si="146"/>
        <v>18.157587498385638</v>
      </c>
      <c r="AF911" s="69">
        <v>15.789473684210526</v>
      </c>
      <c r="AG911" s="69">
        <v>62.5</v>
      </c>
      <c r="AH911" s="69">
        <v>52.94117647058824</v>
      </c>
      <c r="AI911" s="69">
        <v>28.971962616822427</v>
      </c>
      <c r="AJ911" s="113">
        <v>40.050653192905294</v>
      </c>
      <c r="AK911" s="114">
        <v>33.33333333333333</v>
      </c>
      <c r="AL911" s="106">
        <f t="shared" si="147"/>
        <v>33.33333333333333</v>
      </c>
      <c r="AM911" s="115">
        <v>27.030887517247088</v>
      </c>
      <c r="AN911" s="116">
        <f t="shared" si="148"/>
        <v>56.09221361281911</v>
      </c>
    </row>
    <row r="912" spans="1:40" ht="15">
      <c r="A912" s="15">
        <v>68615</v>
      </c>
      <c r="B912" s="16" t="s">
        <v>16</v>
      </c>
      <c r="C912" s="16" t="s">
        <v>1019</v>
      </c>
      <c r="D912" s="17">
        <v>6</v>
      </c>
      <c r="E912" s="105">
        <v>43.43097496506393</v>
      </c>
      <c r="F912" s="45">
        <v>83.26617826617827</v>
      </c>
      <c r="G912" s="106">
        <f t="shared" si="140"/>
        <v>56.70937606543538</v>
      </c>
      <c r="H912" s="87">
        <v>28.642000000000003</v>
      </c>
      <c r="I912" s="107">
        <f t="shared" si="141"/>
        <v>28.642000000000003</v>
      </c>
      <c r="J912" s="108">
        <f t="shared" si="142"/>
        <v>45.48242563926123</v>
      </c>
      <c r="K912" s="109">
        <v>13.888888888888884</v>
      </c>
      <c r="L912" s="56">
        <v>100</v>
      </c>
      <c r="M912" s="110">
        <f t="shared" si="143"/>
        <v>33.02469135802468</v>
      </c>
      <c r="N912" s="111">
        <v>95.55555555555556</v>
      </c>
      <c r="O912" s="52">
        <v>99.84</v>
      </c>
      <c r="P912" s="57">
        <v>98.67126833477136</v>
      </c>
      <c r="Q912" s="58">
        <v>100</v>
      </c>
      <c r="R912" s="106">
        <f t="shared" si="144"/>
        <v>98.51670597258173</v>
      </c>
      <c r="S912" s="109">
        <v>74.16666666666667</v>
      </c>
      <c r="T912" s="52">
        <v>61.47233060555429</v>
      </c>
      <c r="U912" s="52">
        <v>98.14813333333332</v>
      </c>
      <c r="V912" s="52">
        <v>0</v>
      </c>
      <c r="W912" s="52">
        <v>25</v>
      </c>
      <c r="X912" s="110">
        <f t="shared" si="149"/>
        <v>61.571782651388574</v>
      </c>
      <c r="Y912" s="112">
        <f t="shared" si="145"/>
        <v>63.11720524855939</v>
      </c>
      <c r="Z912" s="46">
        <v>36.45977011494253</v>
      </c>
      <c r="AA912" s="46">
        <v>33.333333333333336</v>
      </c>
      <c r="AB912" s="46">
        <v>40</v>
      </c>
      <c r="AC912" s="46">
        <v>45.6</v>
      </c>
      <c r="AD912" s="46">
        <v>52.12765957446809</v>
      </c>
      <c r="AE912" s="106">
        <f t="shared" si="146"/>
        <v>41.1888786989484</v>
      </c>
      <c r="AF912" s="69">
        <v>42.10526315789473</v>
      </c>
      <c r="AG912" s="69">
        <v>56.25</v>
      </c>
      <c r="AH912" s="69">
        <v>35.294117647058826</v>
      </c>
      <c r="AI912" s="69">
        <v>27.102803738317753</v>
      </c>
      <c r="AJ912" s="113">
        <v>40.188046135817835</v>
      </c>
      <c r="AK912" s="114">
        <v>30</v>
      </c>
      <c r="AL912" s="106">
        <f t="shared" si="147"/>
        <v>30</v>
      </c>
      <c r="AM912" s="115">
        <v>38.68421427565723</v>
      </c>
      <c r="AN912" s="116">
        <f t="shared" si="148"/>
        <v>52.26035203482911</v>
      </c>
    </row>
    <row r="913" spans="1:40" ht="15">
      <c r="A913" s="15">
        <v>68655</v>
      </c>
      <c r="B913" s="16" t="s">
        <v>16</v>
      </c>
      <c r="C913" s="16" t="s">
        <v>1020</v>
      </c>
      <c r="D913" s="17">
        <v>6</v>
      </c>
      <c r="E913" s="105">
        <v>65.83377708196221</v>
      </c>
      <c r="F913" s="45">
        <v>80.69240944240944</v>
      </c>
      <c r="G913" s="106">
        <f t="shared" si="140"/>
        <v>70.78665453544463</v>
      </c>
      <c r="H913" s="87">
        <v>19.79</v>
      </c>
      <c r="I913" s="107">
        <f t="shared" si="141"/>
        <v>19.79</v>
      </c>
      <c r="J913" s="108">
        <f t="shared" si="142"/>
        <v>50.38799272126677</v>
      </c>
      <c r="K913" s="109">
        <v>50.89285714285714</v>
      </c>
      <c r="L913" s="56">
        <v>100</v>
      </c>
      <c r="M913" s="110">
        <f t="shared" si="143"/>
        <v>61.80555555555555</v>
      </c>
      <c r="N913" s="111">
        <v>88.57142857142858</v>
      </c>
      <c r="O913" s="52">
        <v>99.13999999999999</v>
      </c>
      <c r="P913" s="57">
        <v>96.79588041767987</v>
      </c>
      <c r="Q913" s="58" t="s">
        <v>1</v>
      </c>
      <c r="R913" s="106">
        <f t="shared" si="144"/>
        <v>94.77649730699676</v>
      </c>
      <c r="S913" s="109">
        <v>83.47222222222221</v>
      </c>
      <c r="T913" s="52">
        <v>69.07685459541662</v>
      </c>
      <c r="U913" s="52">
        <v>100</v>
      </c>
      <c r="V913" s="52">
        <v>0</v>
      </c>
      <c r="W913" s="52">
        <v>25</v>
      </c>
      <c r="X913" s="110">
        <f t="shared" si="149"/>
        <v>66.2622692044097</v>
      </c>
      <c r="Y913" s="112">
        <f t="shared" si="145"/>
        <v>73.78240528365006</v>
      </c>
      <c r="Z913" s="46">
        <v>7.448275862068965</v>
      </c>
      <c r="AA913" s="46">
        <v>33.333333333333336</v>
      </c>
      <c r="AB913" s="46">
        <v>40</v>
      </c>
      <c r="AC913" s="46">
        <v>37.6</v>
      </c>
      <c r="AD913" s="46">
        <v>28.888888888888886</v>
      </c>
      <c r="AE913" s="106">
        <f t="shared" si="146"/>
        <v>28.078735632183907</v>
      </c>
      <c r="AF913" s="69">
        <v>68.42105263157895</v>
      </c>
      <c r="AG913" s="69">
        <v>75</v>
      </c>
      <c r="AH913" s="69">
        <v>52.94117647058824</v>
      </c>
      <c r="AI913" s="69">
        <v>13.084112149532709</v>
      </c>
      <c r="AJ913" s="113">
        <v>52.36158531292497</v>
      </c>
      <c r="AK913" s="114">
        <v>33.33333333333333</v>
      </c>
      <c r="AL913" s="106">
        <f t="shared" si="147"/>
        <v>33.33333333333333</v>
      </c>
      <c r="AM913" s="115">
        <v>35.60508175394474</v>
      </c>
      <c r="AN913" s="116">
        <f t="shared" si="148"/>
        <v>57.65032571226181</v>
      </c>
    </row>
    <row r="914" spans="1:40" ht="15">
      <c r="A914" s="15">
        <v>68669</v>
      </c>
      <c r="B914" s="16" t="s">
        <v>16</v>
      </c>
      <c r="C914" s="16" t="s">
        <v>1021</v>
      </c>
      <c r="D914" s="17">
        <v>6</v>
      </c>
      <c r="E914" s="105">
        <v>37.321386990573366</v>
      </c>
      <c r="F914" s="45">
        <v>90.50773300773301</v>
      </c>
      <c r="G914" s="106">
        <f t="shared" si="140"/>
        <v>55.050168996293245</v>
      </c>
      <c r="H914" s="87">
        <v>15.169999999999998</v>
      </c>
      <c r="I914" s="107">
        <f t="shared" si="141"/>
        <v>15.169999999999998</v>
      </c>
      <c r="J914" s="108">
        <f t="shared" si="142"/>
        <v>39.09810139777594</v>
      </c>
      <c r="K914" s="109">
        <v>0</v>
      </c>
      <c r="L914" s="56">
        <v>100</v>
      </c>
      <c r="M914" s="110">
        <f t="shared" si="143"/>
        <v>22.22222222222222</v>
      </c>
      <c r="N914" s="111">
        <v>100</v>
      </c>
      <c r="O914" s="52">
        <v>99.28</v>
      </c>
      <c r="P914" s="57">
        <v>99.78540772532189</v>
      </c>
      <c r="Q914" s="58" t="s">
        <v>1</v>
      </c>
      <c r="R914" s="106">
        <f t="shared" si="144"/>
        <v>99.62616394849786</v>
      </c>
      <c r="S914" s="109">
        <v>100</v>
      </c>
      <c r="T914" s="52">
        <v>81.01273148148148</v>
      </c>
      <c r="U914" s="52">
        <v>100</v>
      </c>
      <c r="V914" s="52">
        <v>0</v>
      </c>
      <c r="W914" s="52">
        <v>15</v>
      </c>
      <c r="X914" s="110">
        <f t="shared" si="149"/>
        <v>72.12818287037037</v>
      </c>
      <c r="Y914" s="112">
        <f t="shared" si="145"/>
        <v>62.961390982037834</v>
      </c>
      <c r="Z914" s="46">
        <v>74</v>
      </c>
      <c r="AA914" s="46">
        <v>38.88888888888889</v>
      </c>
      <c r="AB914" s="46">
        <v>0</v>
      </c>
      <c r="AC914" s="46">
        <v>55.2</v>
      </c>
      <c r="AD914" s="46">
        <v>5.555555555555555</v>
      </c>
      <c r="AE914" s="106">
        <f t="shared" si="146"/>
        <v>37.18333333333333</v>
      </c>
      <c r="AF914" s="69">
        <v>21.052631578947366</v>
      </c>
      <c r="AG914" s="69">
        <v>18.75</v>
      </c>
      <c r="AH914" s="69">
        <v>5.88235294117647</v>
      </c>
      <c r="AI914" s="69">
        <v>42.99065420560748</v>
      </c>
      <c r="AJ914" s="113">
        <v>22.16890968143283</v>
      </c>
      <c r="AK914" s="114">
        <v>50</v>
      </c>
      <c r="AL914" s="106">
        <f t="shared" si="147"/>
        <v>50</v>
      </c>
      <c r="AM914" s="115">
        <v>35.742820359493194</v>
      </c>
      <c r="AN914" s="116">
        <f t="shared" si="148"/>
        <v>50.02316187842206</v>
      </c>
    </row>
    <row r="915" spans="1:40" ht="15">
      <c r="A915" s="15">
        <v>68673</v>
      </c>
      <c r="B915" s="16" t="s">
        <v>16</v>
      </c>
      <c r="C915" s="16" t="s">
        <v>1022</v>
      </c>
      <c r="D915" s="17">
        <v>6</v>
      </c>
      <c r="E915" s="105">
        <v>39.09370816436015</v>
      </c>
      <c r="F915" s="45">
        <v>86.14010989010987</v>
      </c>
      <c r="G915" s="106">
        <f t="shared" si="140"/>
        <v>54.77584207294339</v>
      </c>
      <c r="H915" s="87">
        <v>5.08</v>
      </c>
      <c r="I915" s="107">
        <f t="shared" si="141"/>
        <v>5.08</v>
      </c>
      <c r="J915" s="108">
        <f t="shared" si="142"/>
        <v>34.897505243766034</v>
      </c>
      <c r="K915" s="109">
        <v>44.89795918367348</v>
      </c>
      <c r="L915" s="56">
        <v>100</v>
      </c>
      <c r="M915" s="110">
        <f t="shared" si="143"/>
        <v>57.14285714285715</v>
      </c>
      <c r="N915" s="111">
        <v>76.1904761904762</v>
      </c>
      <c r="O915" s="52">
        <v>99.34</v>
      </c>
      <c r="P915" s="57">
        <v>98.49462365591398</v>
      </c>
      <c r="Q915" s="58">
        <v>100</v>
      </c>
      <c r="R915" s="106">
        <f t="shared" si="144"/>
        <v>93.50627496159754</v>
      </c>
      <c r="S915" s="109">
        <v>88.05555555555556</v>
      </c>
      <c r="T915" s="52">
        <v>68.02662037037038</v>
      </c>
      <c r="U915" s="52">
        <v>100</v>
      </c>
      <c r="V915" s="52">
        <v>0</v>
      </c>
      <c r="W915" s="52">
        <v>0</v>
      </c>
      <c r="X915" s="110">
        <f t="shared" si="149"/>
        <v>64.02054398148148</v>
      </c>
      <c r="Y915" s="112">
        <f t="shared" si="145"/>
        <v>70.98001063321387</v>
      </c>
      <c r="Z915" s="46">
        <v>9.770114942528737</v>
      </c>
      <c r="AA915" s="46">
        <v>36.111111111111114</v>
      </c>
      <c r="AB915" s="46">
        <v>40</v>
      </c>
      <c r="AC915" s="46">
        <v>63.2</v>
      </c>
      <c r="AD915" s="46">
        <v>5.555555555555555</v>
      </c>
      <c r="AE915" s="106">
        <f t="shared" si="146"/>
        <v>29.605028735632185</v>
      </c>
      <c r="AF915" s="69">
        <v>21.052631578947366</v>
      </c>
      <c r="AG915" s="69">
        <v>6.25</v>
      </c>
      <c r="AH915" s="69">
        <v>5.88235294117647</v>
      </c>
      <c r="AI915" s="69">
        <v>37.38317757009346</v>
      </c>
      <c r="AJ915" s="113">
        <v>17.642040522554325</v>
      </c>
      <c r="AK915" s="114">
        <v>40</v>
      </c>
      <c r="AL915" s="106">
        <f t="shared" si="147"/>
        <v>40</v>
      </c>
      <c r="AM915" s="115">
        <v>28.493892798351652</v>
      </c>
      <c r="AN915" s="116">
        <f t="shared" si="148"/>
        <v>51.017674204865635</v>
      </c>
    </row>
    <row r="916" spans="1:40" ht="15">
      <c r="A916" s="15">
        <v>68679</v>
      </c>
      <c r="B916" s="16" t="s">
        <v>16</v>
      </c>
      <c r="C916" s="16" t="s">
        <v>1023</v>
      </c>
      <c r="D916" s="17">
        <v>5</v>
      </c>
      <c r="E916" s="105">
        <v>68.14553957838895</v>
      </c>
      <c r="F916" s="45">
        <v>97.97822547822548</v>
      </c>
      <c r="G916" s="106">
        <f t="shared" si="140"/>
        <v>78.08976821166779</v>
      </c>
      <c r="H916" s="87">
        <v>97.52</v>
      </c>
      <c r="I916" s="107">
        <f t="shared" si="141"/>
        <v>97.52</v>
      </c>
      <c r="J916" s="108">
        <f t="shared" si="142"/>
        <v>85.86186092700068</v>
      </c>
      <c r="K916" s="109">
        <v>38.35294117647059</v>
      </c>
      <c r="L916" s="56">
        <v>100</v>
      </c>
      <c r="M916" s="110">
        <f t="shared" si="143"/>
        <v>52.052287581699346</v>
      </c>
      <c r="N916" s="111">
        <v>55.714285714285715</v>
      </c>
      <c r="O916" s="52">
        <v>99.35000000000001</v>
      </c>
      <c r="P916" s="57">
        <v>99.94356022124393</v>
      </c>
      <c r="Q916" s="58" t="s">
        <v>1</v>
      </c>
      <c r="R916" s="106">
        <f t="shared" si="144"/>
        <v>84.94948867727332</v>
      </c>
      <c r="S916" s="109">
        <v>99.30555555555554</v>
      </c>
      <c r="T916" s="52">
        <v>81.38888888888889</v>
      </c>
      <c r="U916" s="52">
        <v>100</v>
      </c>
      <c r="V916" s="52">
        <v>94.59141681363904</v>
      </c>
      <c r="W916" s="52">
        <v>45</v>
      </c>
      <c r="X916" s="110">
        <f t="shared" si="149"/>
        <v>87.622538212816</v>
      </c>
      <c r="Y916" s="112">
        <f t="shared" si="145"/>
        <v>73.96187213424035</v>
      </c>
      <c r="Z916" s="46">
        <v>83.81609195402298</v>
      </c>
      <c r="AA916" s="46">
        <v>74.30555555555556</v>
      </c>
      <c r="AB916" s="46">
        <v>20</v>
      </c>
      <c r="AC916" s="46">
        <v>60.8</v>
      </c>
      <c r="AD916" s="46">
        <v>90</v>
      </c>
      <c r="AE916" s="106">
        <f t="shared" si="146"/>
        <v>66.91131465517242</v>
      </c>
      <c r="AF916" s="69">
        <v>84.21052631578947</v>
      </c>
      <c r="AG916" s="69">
        <v>75</v>
      </c>
      <c r="AH916" s="69">
        <v>70.58823529411765</v>
      </c>
      <c r="AI916" s="69">
        <v>60.747663551401864</v>
      </c>
      <c r="AJ916" s="113">
        <v>72.63660629032725</v>
      </c>
      <c r="AK916" s="114">
        <v>60</v>
      </c>
      <c r="AL916" s="106">
        <f t="shared" si="147"/>
        <v>60</v>
      </c>
      <c r="AM916" s="115">
        <v>67.05579616017923</v>
      </c>
      <c r="AN916" s="116">
        <f t="shared" si="148"/>
        <v>74.27004710057408</v>
      </c>
    </row>
    <row r="917" spans="1:40" ht="15">
      <c r="A917" s="15">
        <v>68682</v>
      </c>
      <c r="B917" s="16" t="s">
        <v>16</v>
      </c>
      <c r="C917" s="16" t="s">
        <v>1024</v>
      </c>
      <c r="D917" s="17">
        <v>6</v>
      </c>
      <c r="E917" s="105">
        <v>58.08680818833029</v>
      </c>
      <c r="F917" s="45">
        <v>93.32977207977208</v>
      </c>
      <c r="G917" s="106">
        <f t="shared" si="140"/>
        <v>69.83446281881088</v>
      </c>
      <c r="H917" s="87">
        <v>0</v>
      </c>
      <c r="I917" s="107">
        <f t="shared" si="141"/>
        <v>0</v>
      </c>
      <c r="J917" s="108">
        <f t="shared" si="142"/>
        <v>41.900677691286525</v>
      </c>
      <c r="K917" s="109">
        <v>59.34065934065934</v>
      </c>
      <c r="L917" s="56">
        <v>100</v>
      </c>
      <c r="M917" s="110">
        <f t="shared" si="143"/>
        <v>68.37606837606837</v>
      </c>
      <c r="N917" s="111">
        <v>80</v>
      </c>
      <c r="O917" s="52">
        <v>98.83</v>
      </c>
      <c r="P917" s="57">
        <v>99.10112359550561</v>
      </c>
      <c r="Q917" s="58" t="s">
        <v>1</v>
      </c>
      <c r="R917" s="106">
        <f t="shared" si="144"/>
        <v>92.58580554775281</v>
      </c>
      <c r="S917" s="109">
        <v>97.91666666666666</v>
      </c>
      <c r="T917" s="52">
        <v>93.29861111111111</v>
      </c>
      <c r="U917" s="52">
        <v>100</v>
      </c>
      <c r="V917" s="52">
        <v>0</v>
      </c>
      <c r="W917" s="52">
        <v>80</v>
      </c>
      <c r="X917" s="110">
        <f t="shared" si="149"/>
        <v>82.80381944444444</v>
      </c>
      <c r="Y917" s="112">
        <f t="shared" si="145"/>
        <v>80.74006461288774</v>
      </c>
      <c r="Z917" s="46">
        <v>17.149425287356323</v>
      </c>
      <c r="AA917" s="46">
        <v>22.222222222222225</v>
      </c>
      <c r="AB917" s="46">
        <v>40</v>
      </c>
      <c r="AC917" s="46">
        <v>60.8</v>
      </c>
      <c r="AD917" s="46">
        <v>5.555555555555555</v>
      </c>
      <c r="AE917" s="106">
        <f t="shared" si="146"/>
        <v>28.395689655172415</v>
      </c>
      <c r="AF917" s="69">
        <v>36.84210526315789</v>
      </c>
      <c r="AG917" s="69">
        <v>62.5</v>
      </c>
      <c r="AH917" s="69">
        <v>17.647058823529413</v>
      </c>
      <c r="AI917" s="69">
        <v>42.99065420560748</v>
      </c>
      <c r="AJ917" s="113">
        <v>39.9949545730737</v>
      </c>
      <c r="AK917" s="114">
        <v>41.66666666666667</v>
      </c>
      <c r="AL917" s="106">
        <f t="shared" si="147"/>
        <v>41.66666666666667</v>
      </c>
      <c r="AM917" s="115">
        <v>34.14302236891161</v>
      </c>
      <c r="AN917" s="116">
        <f t="shared" si="148"/>
        <v>58.993074555374655</v>
      </c>
    </row>
    <row r="918" spans="1:40" ht="15">
      <c r="A918" s="15">
        <v>68684</v>
      </c>
      <c r="B918" s="16" t="s">
        <v>16</v>
      </c>
      <c r="C918" s="16" t="s">
        <v>1025</v>
      </c>
      <c r="D918" s="17">
        <v>6</v>
      </c>
      <c r="E918" s="105">
        <v>73.32433537424464</v>
      </c>
      <c r="F918" s="45">
        <v>94.25569800569802</v>
      </c>
      <c r="G918" s="106">
        <f t="shared" si="140"/>
        <v>80.30145625139576</v>
      </c>
      <c r="H918" s="87">
        <v>26.522</v>
      </c>
      <c r="I918" s="107">
        <f t="shared" si="141"/>
        <v>26.522</v>
      </c>
      <c r="J918" s="108">
        <f t="shared" si="142"/>
        <v>58.78967375083746</v>
      </c>
      <c r="K918" s="109">
        <v>31.034482758620683</v>
      </c>
      <c r="L918" s="56">
        <v>100</v>
      </c>
      <c r="M918" s="110">
        <f t="shared" si="143"/>
        <v>46.360153256704976</v>
      </c>
      <c r="N918" s="111">
        <v>100</v>
      </c>
      <c r="O918" s="52">
        <v>99.67</v>
      </c>
      <c r="P918" s="57">
        <v>99.48453608247422</v>
      </c>
      <c r="Q918" s="58" t="s">
        <v>1</v>
      </c>
      <c r="R918" s="106">
        <f t="shared" si="144"/>
        <v>99.65585483247423</v>
      </c>
      <c r="S918" s="109">
        <v>77.91666666666667</v>
      </c>
      <c r="T918" s="52">
        <v>66.38888888888889</v>
      </c>
      <c r="U918" s="52">
        <v>98.14813333333332</v>
      </c>
      <c r="V918" s="52">
        <v>0</v>
      </c>
      <c r="W918" s="52">
        <v>0</v>
      </c>
      <c r="X918" s="110">
        <f t="shared" si="149"/>
        <v>60.61342222222221</v>
      </c>
      <c r="Y918" s="112">
        <f t="shared" si="145"/>
        <v>67.97582382991666</v>
      </c>
      <c r="Z918" s="46">
        <v>26.75862068965517</v>
      </c>
      <c r="AA918" s="46">
        <v>34.72222222222222</v>
      </c>
      <c r="AB918" s="46">
        <v>80</v>
      </c>
      <c r="AC918" s="46">
        <v>19.2</v>
      </c>
      <c r="AD918" s="46">
        <v>30.337078651685395</v>
      </c>
      <c r="AE918" s="106">
        <f t="shared" si="146"/>
        <v>37.488274086271474</v>
      </c>
      <c r="AF918" s="69">
        <v>42.10526315789473</v>
      </c>
      <c r="AG918" s="69">
        <v>43.75</v>
      </c>
      <c r="AH918" s="69">
        <v>35.294117647058826</v>
      </c>
      <c r="AI918" s="69">
        <v>23.364485981308412</v>
      </c>
      <c r="AJ918" s="113">
        <v>36.128466696565496</v>
      </c>
      <c r="AK918" s="114">
        <v>31.666666666666664</v>
      </c>
      <c r="AL918" s="106">
        <f t="shared" si="147"/>
        <v>31.666666666666664</v>
      </c>
      <c r="AM918" s="115">
        <v>35.96133729842892</v>
      </c>
      <c r="AN918" s="116">
        <f t="shared" si="148"/>
        <v>56.5342478546545</v>
      </c>
    </row>
    <row r="919" spans="1:40" ht="15">
      <c r="A919" s="15">
        <v>68686</v>
      </c>
      <c r="B919" s="16" t="s">
        <v>16</v>
      </c>
      <c r="C919" s="16" t="s">
        <v>1026</v>
      </c>
      <c r="D919" s="17">
        <v>6</v>
      </c>
      <c r="E919" s="105">
        <v>41.14746324170871</v>
      </c>
      <c r="F919" s="45">
        <v>87.06756206756208</v>
      </c>
      <c r="G919" s="106">
        <f t="shared" si="140"/>
        <v>56.4541628503265</v>
      </c>
      <c r="H919" s="87">
        <v>0</v>
      </c>
      <c r="I919" s="107">
        <f t="shared" si="141"/>
        <v>0</v>
      </c>
      <c r="J919" s="108">
        <f t="shared" si="142"/>
        <v>33.872497710195894</v>
      </c>
      <c r="K919" s="109">
        <v>62.13592233009708</v>
      </c>
      <c r="L919" s="56">
        <v>100</v>
      </c>
      <c r="M919" s="110">
        <f t="shared" si="143"/>
        <v>70.55016181229773</v>
      </c>
      <c r="N919" s="111">
        <v>87.85714285714286</v>
      </c>
      <c r="O919" s="52">
        <v>99.43</v>
      </c>
      <c r="P919" s="57">
        <v>99.81884057971014</v>
      </c>
      <c r="Q919" s="58">
        <v>100</v>
      </c>
      <c r="R919" s="106">
        <f t="shared" si="144"/>
        <v>96.77649585921326</v>
      </c>
      <c r="S919" s="109">
        <v>95.83333333333334</v>
      </c>
      <c r="T919" s="52">
        <v>74.76851851851852</v>
      </c>
      <c r="U919" s="52">
        <v>100</v>
      </c>
      <c r="V919" s="52">
        <v>0</v>
      </c>
      <c r="W919" s="52">
        <v>0</v>
      </c>
      <c r="X919" s="110">
        <f t="shared" si="149"/>
        <v>67.65046296296296</v>
      </c>
      <c r="Y919" s="112">
        <f t="shared" si="145"/>
        <v>78.01468507552357</v>
      </c>
      <c r="Z919" s="46">
        <v>46.55172413793104</v>
      </c>
      <c r="AA919" s="46">
        <v>69.44444444444444</v>
      </c>
      <c r="AB919" s="46">
        <v>0</v>
      </c>
      <c r="AC919" s="46">
        <v>49.6</v>
      </c>
      <c r="AD919" s="46">
        <v>5.555555555555555</v>
      </c>
      <c r="AE919" s="106">
        <f t="shared" si="146"/>
        <v>35.00043103448275</v>
      </c>
      <c r="AF919" s="69">
        <v>10.526315789473683</v>
      </c>
      <c r="AG919" s="69">
        <v>68.75</v>
      </c>
      <c r="AH919" s="69">
        <v>23.52941176470588</v>
      </c>
      <c r="AI919" s="69">
        <v>42.05607476635514</v>
      </c>
      <c r="AJ919" s="113">
        <v>36.21545058013368</v>
      </c>
      <c r="AK919" s="114">
        <v>40</v>
      </c>
      <c r="AL919" s="106">
        <f t="shared" si="147"/>
        <v>40</v>
      </c>
      <c r="AM919" s="115">
        <v>36.32435003975978</v>
      </c>
      <c r="AN919" s="116">
        <f t="shared" si="148"/>
        <v>56.6791470917289</v>
      </c>
    </row>
    <row r="920" spans="1:40" ht="15">
      <c r="A920" s="15">
        <v>68689</v>
      </c>
      <c r="B920" s="16" t="s">
        <v>16</v>
      </c>
      <c r="C920" s="16" t="s">
        <v>1027</v>
      </c>
      <c r="D920" s="17">
        <v>6</v>
      </c>
      <c r="E920" s="105">
        <v>80.78328271507056</v>
      </c>
      <c r="F920" s="45">
        <v>77.22222222222223</v>
      </c>
      <c r="G920" s="106">
        <f t="shared" si="140"/>
        <v>79.59626255078777</v>
      </c>
      <c r="H920" s="87">
        <v>69.90800000000002</v>
      </c>
      <c r="I920" s="107">
        <f t="shared" si="141"/>
        <v>69.90800000000002</v>
      </c>
      <c r="J920" s="108">
        <f t="shared" si="142"/>
        <v>75.72095753047267</v>
      </c>
      <c r="K920" s="109">
        <v>50.997150997150996</v>
      </c>
      <c r="L920" s="56">
        <v>100</v>
      </c>
      <c r="M920" s="110">
        <f t="shared" si="143"/>
        <v>61.88667299778411</v>
      </c>
      <c r="N920" s="111">
        <v>100</v>
      </c>
      <c r="O920" s="52">
        <v>99.16999999999999</v>
      </c>
      <c r="P920" s="57">
        <v>97.8042751199651</v>
      </c>
      <c r="Q920" s="58" t="s">
        <v>1</v>
      </c>
      <c r="R920" s="106">
        <f t="shared" si="144"/>
        <v>98.92955539933837</v>
      </c>
      <c r="S920" s="109">
        <v>100</v>
      </c>
      <c r="T920" s="52">
        <v>83.09697939848911</v>
      </c>
      <c r="U920" s="52">
        <v>81.48146666666666</v>
      </c>
      <c r="V920" s="52">
        <v>0</v>
      </c>
      <c r="W920" s="52">
        <v>25</v>
      </c>
      <c r="X920" s="110">
        <f t="shared" si="149"/>
        <v>69.26961151628895</v>
      </c>
      <c r="Y920" s="112">
        <f t="shared" si="145"/>
        <v>76.10293569220303</v>
      </c>
      <c r="Z920" s="46">
        <v>59.88505747126437</v>
      </c>
      <c r="AA920" s="46">
        <v>22.222222222222225</v>
      </c>
      <c r="AB920" s="46">
        <v>40</v>
      </c>
      <c r="AC920" s="46">
        <v>74.4</v>
      </c>
      <c r="AD920" s="46">
        <v>5.555555555555555</v>
      </c>
      <c r="AE920" s="106">
        <f t="shared" si="146"/>
        <v>41.62959770114942</v>
      </c>
      <c r="AF920" s="69">
        <v>84.21052631578947</v>
      </c>
      <c r="AG920" s="69">
        <v>75</v>
      </c>
      <c r="AH920" s="69">
        <v>47.05882352941176</v>
      </c>
      <c r="AI920" s="69">
        <v>49.532710280373834</v>
      </c>
      <c r="AJ920" s="113">
        <v>63.95051503139377</v>
      </c>
      <c r="AK920" s="114">
        <v>53.333333333333336</v>
      </c>
      <c r="AL920" s="106">
        <f t="shared" si="147"/>
        <v>53.333333333333336</v>
      </c>
      <c r="AM920" s="115">
        <v>49.922589448984695</v>
      </c>
      <c r="AN920" s="116">
        <f t="shared" si="148"/>
        <v>68.17243618689146</v>
      </c>
    </row>
    <row r="921" spans="1:40" ht="15">
      <c r="A921" s="15">
        <v>68705</v>
      </c>
      <c r="B921" s="16" t="s">
        <v>16</v>
      </c>
      <c r="C921" s="16" t="s">
        <v>1028</v>
      </c>
      <c r="D921" s="17">
        <v>6</v>
      </c>
      <c r="E921" s="105">
        <v>73.526352886119</v>
      </c>
      <c r="F921" s="45">
        <v>77.5</v>
      </c>
      <c r="G921" s="106">
        <f t="shared" si="140"/>
        <v>74.85090192407932</v>
      </c>
      <c r="H921" s="87">
        <v>43.580000000000005</v>
      </c>
      <c r="I921" s="107">
        <f t="shared" si="141"/>
        <v>43.580000000000005</v>
      </c>
      <c r="J921" s="108">
        <f t="shared" si="142"/>
        <v>62.342541154447595</v>
      </c>
      <c r="K921" s="109">
        <v>17.567567567567565</v>
      </c>
      <c r="L921" s="56">
        <v>100</v>
      </c>
      <c r="M921" s="110">
        <f t="shared" si="143"/>
        <v>35.885885885885884</v>
      </c>
      <c r="N921" s="111">
        <v>87.14285714285715</v>
      </c>
      <c r="O921" s="52">
        <v>99.15</v>
      </c>
      <c r="P921" s="57">
        <v>99.79423868312757</v>
      </c>
      <c r="Q921" s="58" t="s">
        <v>1</v>
      </c>
      <c r="R921" s="106">
        <f t="shared" si="144"/>
        <v>95.30276379703116</v>
      </c>
      <c r="S921" s="109">
        <v>95.97222222222221</v>
      </c>
      <c r="T921" s="52">
        <v>67.98611111111111</v>
      </c>
      <c r="U921" s="52">
        <v>0</v>
      </c>
      <c r="V921" s="52">
        <v>0</v>
      </c>
      <c r="W921" s="52">
        <v>15</v>
      </c>
      <c r="X921" s="110">
        <f t="shared" si="149"/>
        <v>42.86458333333333</v>
      </c>
      <c r="Y921" s="112">
        <f t="shared" si="145"/>
        <v>57.13247000063555</v>
      </c>
      <c r="Z921" s="46">
        <v>9.011494252873563</v>
      </c>
      <c r="AA921" s="46">
        <v>63.88888888888889</v>
      </c>
      <c r="AB921" s="46">
        <v>0</v>
      </c>
      <c r="AC921" s="46">
        <v>0</v>
      </c>
      <c r="AD921" s="46">
        <v>5.555555555555555</v>
      </c>
      <c r="AE921" s="106">
        <f t="shared" si="146"/>
        <v>15.273706896551724</v>
      </c>
      <c r="AF921" s="69">
        <v>0</v>
      </c>
      <c r="AG921" s="69">
        <v>6.25</v>
      </c>
      <c r="AH921" s="69">
        <v>5.88235294117647</v>
      </c>
      <c r="AI921" s="69">
        <v>0.9345794392523363</v>
      </c>
      <c r="AJ921" s="113">
        <v>3.266733095107202</v>
      </c>
      <c r="AK921" s="114">
        <v>0</v>
      </c>
      <c r="AL921" s="106">
        <f t="shared" si="147"/>
        <v>0</v>
      </c>
      <c r="AM921" s="115">
        <v>9.017105836856173</v>
      </c>
      <c r="AN921" s="116">
        <f t="shared" si="148"/>
        <v>43.73987498226415</v>
      </c>
    </row>
    <row r="922" spans="1:40" ht="15">
      <c r="A922" s="15">
        <v>68720</v>
      </c>
      <c r="B922" s="16" t="s">
        <v>16</v>
      </c>
      <c r="C922" s="16" t="s">
        <v>1029</v>
      </c>
      <c r="D922" s="17">
        <v>6</v>
      </c>
      <c r="E922" s="105">
        <v>81.6163385918377</v>
      </c>
      <c r="F922" s="45">
        <v>91.31969881969881</v>
      </c>
      <c r="G922" s="106">
        <f t="shared" si="140"/>
        <v>84.85079200112474</v>
      </c>
      <c r="H922" s="87">
        <v>46.394000000000005</v>
      </c>
      <c r="I922" s="107">
        <f t="shared" si="141"/>
        <v>46.394000000000005</v>
      </c>
      <c r="J922" s="108">
        <f t="shared" si="142"/>
        <v>69.46807520067485</v>
      </c>
      <c r="K922" s="109">
        <v>64.13793103448275</v>
      </c>
      <c r="L922" s="56">
        <v>100</v>
      </c>
      <c r="M922" s="110">
        <f t="shared" si="143"/>
        <v>72.10727969348659</v>
      </c>
      <c r="N922" s="111">
        <v>100</v>
      </c>
      <c r="O922" s="52">
        <v>99.48</v>
      </c>
      <c r="P922" s="57">
        <v>98.62857142857143</v>
      </c>
      <c r="Q922" s="58">
        <v>100</v>
      </c>
      <c r="R922" s="106">
        <f t="shared" si="144"/>
        <v>99.52714285714286</v>
      </c>
      <c r="S922" s="109">
        <v>91.52777777777779</v>
      </c>
      <c r="T922" s="52">
        <v>52.49999999999999</v>
      </c>
      <c r="U922" s="52">
        <v>83.33333333333333</v>
      </c>
      <c r="V922" s="52">
        <v>0</v>
      </c>
      <c r="W922" s="52">
        <v>0</v>
      </c>
      <c r="X922" s="110">
        <f t="shared" si="149"/>
        <v>56.84027777777777</v>
      </c>
      <c r="Y922" s="112">
        <f t="shared" si="145"/>
        <v>75.99619529282977</v>
      </c>
      <c r="Z922" s="46">
        <v>40.11494252873563</v>
      </c>
      <c r="AA922" s="46">
        <v>41.666666666666664</v>
      </c>
      <c r="AB922" s="46">
        <v>100</v>
      </c>
      <c r="AC922" s="46">
        <v>51.2</v>
      </c>
      <c r="AD922" s="46">
        <v>40.229885057471265</v>
      </c>
      <c r="AE922" s="106">
        <f t="shared" si="146"/>
        <v>53.734339080459776</v>
      </c>
      <c r="AF922" s="69">
        <v>47.368421052631575</v>
      </c>
      <c r="AG922" s="69">
        <v>37.5</v>
      </c>
      <c r="AH922" s="69">
        <v>29.411764705882355</v>
      </c>
      <c r="AI922" s="69">
        <v>57.009345794392516</v>
      </c>
      <c r="AJ922" s="113">
        <v>42.82238288822661</v>
      </c>
      <c r="AK922" s="114">
        <v>48.333333333333336</v>
      </c>
      <c r="AL922" s="106">
        <f t="shared" si="147"/>
        <v>48.333333333333336</v>
      </c>
      <c r="AM922" s="115">
        <v>49.74428294643897</v>
      </c>
      <c r="AN922" s="116">
        <f t="shared" si="148"/>
        <v>66.81499757048154</v>
      </c>
    </row>
    <row r="923" spans="1:40" ht="15">
      <c r="A923" s="15">
        <v>68745</v>
      </c>
      <c r="B923" s="16" t="s">
        <v>16</v>
      </c>
      <c r="C923" s="16" t="s">
        <v>1030</v>
      </c>
      <c r="D923" s="17">
        <v>6</v>
      </c>
      <c r="E923" s="105">
        <v>93.4240791458284</v>
      </c>
      <c r="F923" s="45">
        <v>88.65791615791616</v>
      </c>
      <c r="G923" s="106">
        <f t="shared" si="140"/>
        <v>91.83535814985765</v>
      </c>
      <c r="H923" s="87">
        <v>45.681999999999995</v>
      </c>
      <c r="I923" s="107">
        <f t="shared" si="141"/>
        <v>45.681999999999995</v>
      </c>
      <c r="J923" s="108">
        <f t="shared" si="142"/>
        <v>73.37401488991459</v>
      </c>
      <c r="K923" s="109">
        <v>37.77777777777778</v>
      </c>
      <c r="L923" s="56">
        <v>100</v>
      </c>
      <c r="M923" s="110">
        <f t="shared" si="143"/>
        <v>51.60493827160494</v>
      </c>
      <c r="N923" s="111">
        <v>96.66666666666667</v>
      </c>
      <c r="O923" s="52">
        <v>99.17</v>
      </c>
      <c r="P923" s="57">
        <v>97.61682242990655</v>
      </c>
      <c r="Q923" s="58">
        <v>100</v>
      </c>
      <c r="R923" s="106">
        <f t="shared" si="144"/>
        <v>98.3633722741433</v>
      </c>
      <c r="S923" s="109">
        <v>97.22222222222221</v>
      </c>
      <c r="T923" s="52">
        <v>76.37499999999999</v>
      </c>
      <c r="U923" s="52">
        <v>100</v>
      </c>
      <c r="V923" s="52">
        <v>81.4516129032258</v>
      </c>
      <c r="W923" s="52">
        <v>25</v>
      </c>
      <c r="X923" s="110">
        <f t="shared" si="149"/>
        <v>81.70575716845877</v>
      </c>
      <c r="Y923" s="112">
        <f t="shared" si="145"/>
        <v>76.19989919941044</v>
      </c>
      <c r="Z923" s="46">
        <v>12.436781609195402</v>
      </c>
      <c r="AA923" s="46">
        <v>50</v>
      </c>
      <c r="AB923" s="46">
        <v>0</v>
      </c>
      <c r="AC923" s="46">
        <v>56.8</v>
      </c>
      <c r="AD923" s="46">
        <v>45.588235294117645</v>
      </c>
      <c r="AE923" s="106">
        <f t="shared" si="146"/>
        <v>31.68198951994591</v>
      </c>
      <c r="AF923" s="69">
        <v>94.73684210526315</v>
      </c>
      <c r="AG923" s="69">
        <v>75</v>
      </c>
      <c r="AH923" s="69">
        <v>76.47058823529412</v>
      </c>
      <c r="AI923" s="69">
        <v>43.925233644859816</v>
      </c>
      <c r="AJ923" s="113">
        <v>72.53316599635427</v>
      </c>
      <c r="AK923" s="114">
        <v>50</v>
      </c>
      <c r="AL923" s="106">
        <f t="shared" si="147"/>
        <v>50</v>
      </c>
      <c r="AM923" s="115">
        <v>46.23923867633229</v>
      </c>
      <c r="AN923" s="116">
        <f t="shared" si="148"/>
        <v>66.64652418058783</v>
      </c>
    </row>
    <row r="924" spans="1:40" ht="15">
      <c r="A924" s="15">
        <v>68755</v>
      </c>
      <c r="B924" s="16" t="s">
        <v>16</v>
      </c>
      <c r="C924" s="16" t="s">
        <v>1031</v>
      </c>
      <c r="D924" s="17">
        <v>6</v>
      </c>
      <c r="E924" s="105">
        <v>88.57617601696548</v>
      </c>
      <c r="F924" s="45">
        <v>90.43294668294669</v>
      </c>
      <c r="G924" s="106">
        <f t="shared" si="140"/>
        <v>89.19509957229255</v>
      </c>
      <c r="H924" s="87">
        <v>71.10600000000001</v>
      </c>
      <c r="I924" s="107">
        <f t="shared" si="141"/>
        <v>71.10600000000001</v>
      </c>
      <c r="J924" s="108">
        <f t="shared" si="142"/>
        <v>81.95945974337553</v>
      </c>
      <c r="K924" s="109">
        <v>24.65753424657534</v>
      </c>
      <c r="L924" s="56">
        <v>100</v>
      </c>
      <c r="M924" s="110">
        <f t="shared" si="143"/>
        <v>41.400304414003045</v>
      </c>
      <c r="N924" s="111">
        <v>70</v>
      </c>
      <c r="O924" s="52">
        <v>98.94</v>
      </c>
      <c r="P924" s="57">
        <v>98.09685321273788</v>
      </c>
      <c r="Q924" s="58" t="s">
        <v>1</v>
      </c>
      <c r="R924" s="106">
        <f t="shared" si="144"/>
        <v>88.9566517264933</v>
      </c>
      <c r="S924" s="109">
        <v>90.13888888888889</v>
      </c>
      <c r="T924" s="52">
        <v>64.09722222222221</v>
      </c>
      <c r="U924" s="52">
        <v>100</v>
      </c>
      <c r="V924" s="52">
        <v>0</v>
      </c>
      <c r="W924" s="52">
        <v>25</v>
      </c>
      <c r="X924" s="110">
        <f t="shared" si="149"/>
        <v>66.68402777777777</v>
      </c>
      <c r="Y924" s="112">
        <f t="shared" si="145"/>
        <v>64.70912703040784</v>
      </c>
      <c r="Z924" s="46">
        <v>63.05747126436781</v>
      </c>
      <c r="AA924" s="46">
        <v>33.333333333333336</v>
      </c>
      <c r="AB924" s="46">
        <v>100</v>
      </c>
      <c r="AC924" s="46">
        <v>88</v>
      </c>
      <c r="AD924" s="46">
        <v>34.93975903614458</v>
      </c>
      <c r="AE924" s="106">
        <f t="shared" si="146"/>
        <v>63.815572635369065</v>
      </c>
      <c r="AF924" s="69">
        <v>84.21052631578947</v>
      </c>
      <c r="AG924" s="69">
        <v>75</v>
      </c>
      <c r="AH924" s="69">
        <v>70.58823529411765</v>
      </c>
      <c r="AI924" s="69">
        <v>49.532710280373834</v>
      </c>
      <c r="AJ924" s="113">
        <v>69.83286797257024</v>
      </c>
      <c r="AK924" s="114">
        <v>43.333333333333336</v>
      </c>
      <c r="AL924" s="106">
        <f t="shared" si="147"/>
        <v>43.333333333333336</v>
      </c>
      <c r="AM924" s="115">
        <v>61.323736864882235</v>
      </c>
      <c r="AN924" s="116">
        <f t="shared" si="148"/>
        <v>67.1435765233437</v>
      </c>
    </row>
    <row r="925" spans="1:40" ht="15">
      <c r="A925" s="15">
        <v>68770</v>
      </c>
      <c r="B925" s="16" t="s">
        <v>16</v>
      </c>
      <c r="C925" s="16" t="s">
        <v>1032</v>
      </c>
      <c r="D925" s="17">
        <v>6</v>
      </c>
      <c r="E925" s="105">
        <v>39.84458258528561</v>
      </c>
      <c r="F925" s="45">
        <v>82.10215710215711</v>
      </c>
      <c r="G925" s="106">
        <f t="shared" si="140"/>
        <v>53.93044075757611</v>
      </c>
      <c r="H925" s="87">
        <v>74.604</v>
      </c>
      <c r="I925" s="107">
        <f t="shared" si="141"/>
        <v>74.604</v>
      </c>
      <c r="J925" s="108">
        <f t="shared" si="142"/>
        <v>62.19986445454566</v>
      </c>
      <c r="K925" s="109">
        <v>40.22988505747126</v>
      </c>
      <c r="L925" s="56">
        <v>100</v>
      </c>
      <c r="M925" s="110">
        <f t="shared" si="143"/>
        <v>53.51213282247764</v>
      </c>
      <c r="N925" s="111">
        <v>84.28571428571429</v>
      </c>
      <c r="O925" s="52">
        <v>99.32</v>
      </c>
      <c r="P925" s="57">
        <v>99.80979553019496</v>
      </c>
      <c r="Q925" s="58" t="s">
        <v>1</v>
      </c>
      <c r="R925" s="106">
        <f t="shared" si="144"/>
        <v>94.41279170742476</v>
      </c>
      <c r="S925" s="109">
        <v>99.30555555555554</v>
      </c>
      <c r="T925" s="52">
        <v>59.54861111111111</v>
      </c>
      <c r="U925" s="52">
        <v>81.48146666666666</v>
      </c>
      <c r="V925" s="52">
        <v>0</v>
      </c>
      <c r="W925" s="52">
        <v>25</v>
      </c>
      <c r="X925" s="110">
        <f t="shared" si="149"/>
        <v>63.208908333333326</v>
      </c>
      <c r="Y925" s="112">
        <f t="shared" si="145"/>
        <v>69.70331182913453</v>
      </c>
      <c r="Z925" s="46">
        <v>86.4367816091954</v>
      </c>
      <c r="AA925" s="46">
        <v>93.75</v>
      </c>
      <c r="AB925" s="46">
        <v>0</v>
      </c>
      <c r="AC925" s="46">
        <v>53.6</v>
      </c>
      <c r="AD925" s="46">
        <v>5.555555555555555</v>
      </c>
      <c r="AE925" s="106">
        <f t="shared" si="146"/>
        <v>50.27898706896551</v>
      </c>
      <c r="AF925" s="69">
        <v>68.42105263157895</v>
      </c>
      <c r="AG925" s="69">
        <v>81.25</v>
      </c>
      <c r="AH925" s="69">
        <v>58.82352941176471</v>
      </c>
      <c r="AI925" s="69">
        <v>42.05607476635514</v>
      </c>
      <c r="AJ925" s="113">
        <v>62.6376642024247</v>
      </c>
      <c r="AK925" s="114">
        <v>41.66666666666667</v>
      </c>
      <c r="AL925" s="106">
        <f t="shared" si="147"/>
        <v>41.66666666666667</v>
      </c>
      <c r="AM925" s="115">
        <v>51.85217022409486</v>
      </c>
      <c r="AN925" s="116">
        <f t="shared" si="148"/>
        <v>62.84727987270486</v>
      </c>
    </row>
    <row r="926" spans="1:40" ht="15">
      <c r="A926" s="15">
        <v>68773</v>
      </c>
      <c r="B926" s="16" t="s">
        <v>16</v>
      </c>
      <c r="C926" s="16" t="s">
        <v>1033</v>
      </c>
      <c r="D926" s="17">
        <v>6</v>
      </c>
      <c r="E926" s="105">
        <v>62.19555680026352</v>
      </c>
      <c r="F926" s="45">
        <v>93.32977207977208</v>
      </c>
      <c r="G926" s="106">
        <f t="shared" si="140"/>
        <v>72.5736285600997</v>
      </c>
      <c r="H926" s="87">
        <v>5.734</v>
      </c>
      <c r="I926" s="107">
        <f t="shared" si="141"/>
        <v>5.734</v>
      </c>
      <c r="J926" s="108">
        <f t="shared" si="142"/>
        <v>45.83777713605982</v>
      </c>
      <c r="K926" s="109">
        <v>78.94736842105263</v>
      </c>
      <c r="L926" s="56">
        <v>100</v>
      </c>
      <c r="M926" s="110">
        <f t="shared" si="143"/>
        <v>83.62573099415204</v>
      </c>
      <c r="N926" s="111">
        <v>90</v>
      </c>
      <c r="O926" s="52">
        <v>98.85000000000001</v>
      </c>
      <c r="P926" s="57">
        <v>97.88161993769471</v>
      </c>
      <c r="Q926" s="58">
        <v>100</v>
      </c>
      <c r="R926" s="106">
        <f t="shared" si="144"/>
        <v>96.68290498442369</v>
      </c>
      <c r="S926" s="109">
        <v>97.22222222222221</v>
      </c>
      <c r="T926" s="52">
        <v>73.62847222222221</v>
      </c>
      <c r="U926" s="52">
        <v>0</v>
      </c>
      <c r="V926" s="52">
        <v>0</v>
      </c>
      <c r="W926" s="52">
        <v>0</v>
      </c>
      <c r="X926" s="110">
        <f t="shared" si="149"/>
        <v>42.71267361111111</v>
      </c>
      <c r="Y926" s="112">
        <f t="shared" si="145"/>
        <v>74.71184830846587</v>
      </c>
      <c r="Z926" s="46">
        <v>8.436781609195402</v>
      </c>
      <c r="AA926" s="46">
        <v>52.77777777777778</v>
      </c>
      <c r="AB926" s="46">
        <v>0</v>
      </c>
      <c r="AC926" s="46">
        <v>0</v>
      </c>
      <c r="AD926" s="46">
        <v>5.555555555555555</v>
      </c>
      <c r="AE926" s="106">
        <f t="shared" si="146"/>
        <v>13.04669540229885</v>
      </c>
      <c r="AF926" s="69">
        <v>0</v>
      </c>
      <c r="AG926" s="69">
        <v>6.25</v>
      </c>
      <c r="AH926" s="69">
        <v>5.88235294117647</v>
      </c>
      <c r="AI926" s="69">
        <v>0.9345794392523363</v>
      </c>
      <c r="AJ926" s="113">
        <v>3.266733095107202</v>
      </c>
      <c r="AK926" s="114">
        <v>0</v>
      </c>
      <c r="AL926" s="106">
        <f t="shared" si="147"/>
        <v>0</v>
      </c>
      <c r="AM926" s="115">
        <v>7.829366373254641</v>
      </c>
      <c r="AN926" s="116">
        <f t="shared" si="148"/>
        <v>48.87228949342129</v>
      </c>
    </row>
    <row r="927" spans="1:40" ht="15">
      <c r="A927" s="15">
        <v>68780</v>
      </c>
      <c r="B927" s="16" t="s">
        <v>16</v>
      </c>
      <c r="C927" s="16" t="s">
        <v>1034</v>
      </c>
      <c r="D927" s="17">
        <v>6</v>
      </c>
      <c r="E927" s="105">
        <v>77.67156759447793</v>
      </c>
      <c r="F927" s="45">
        <v>82.35042735042735</v>
      </c>
      <c r="G927" s="106">
        <f t="shared" si="140"/>
        <v>79.23118751312774</v>
      </c>
      <c r="H927" s="87">
        <v>67.17</v>
      </c>
      <c r="I927" s="107">
        <f t="shared" si="141"/>
        <v>67.17</v>
      </c>
      <c r="J927" s="108">
        <f t="shared" si="142"/>
        <v>74.40671250787665</v>
      </c>
      <c r="K927" s="109">
        <v>22.10526315789474</v>
      </c>
      <c r="L927" s="56">
        <v>100</v>
      </c>
      <c r="M927" s="110">
        <f t="shared" si="143"/>
        <v>39.41520467836257</v>
      </c>
      <c r="N927" s="111">
        <v>86.42857142857142</v>
      </c>
      <c r="O927" s="52">
        <v>97.44</v>
      </c>
      <c r="P927" s="57">
        <v>97.92817679558011</v>
      </c>
      <c r="Q927" s="58">
        <v>100</v>
      </c>
      <c r="R927" s="106">
        <f t="shared" si="144"/>
        <v>95.44918705603789</v>
      </c>
      <c r="S927" s="109">
        <v>45.97222222222222</v>
      </c>
      <c r="T927" s="52">
        <v>0</v>
      </c>
      <c r="U927" s="52">
        <v>100</v>
      </c>
      <c r="V927" s="52">
        <v>0</v>
      </c>
      <c r="W927" s="52">
        <v>25</v>
      </c>
      <c r="X927" s="110">
        <f t="shared" si="149"/>
        <v>39.61805555555556</v>
      </c>
      <c r="Y927" s="112">
        <f t="shared" si="145"/>
        <v>57.41099131992043</v>
      </c>
      <c r="Z927" s="46">
        <v>83.14942528735632</v>
      </c>
      <c r="AA927" s="46">
        <v>44.44444444444445</v>
      </c>
      <c r="AB927" s="46">
        <v>40</v>
      </c>
      <c r="AC927" s="46">
        <v>83.2</v>
      </c>
      <c r="AD927" s="46">
        <v>3.3333333333333335</v>
      </c>
      <c r="AE927" s="106">
        <f t="shared" si="146"/>
        <v>52.845689655172414</v>
      </c>
      <c r="AF927" s="69">
        <v>63.1578947368421</v>
      </c>
      <c r="AG927" s="69">
        <v>81.25</v>
      </c>
      <c r="AH927" s="69">
        <v>52.94117647058824</v>
      </c>
      <c r="AI927" s="69">
        <v>53.271028037383175</v>
      </c>
      <c r="AJ927" s="113">
        <v>62.655024811203376</v>
      </c>
      <c r="AK927" s="114">
        <v>51.66666666666667</v>
      </c>
      <c r="AL927" s="106">
        <f t="shared" si="147"/>
        <v>51.66666666666667</v>
      </c>
      <c r="AM927" s="115">
        <v>55.225707765746186</v>
      </c>
      <c r="AN927" s="116">
        <f t="shared" si="148"/>
        <v>60.1545504912594</v>
      </c>
    </row>
    <row r="928" spans="1:40" ht="15">
      <c r="A928" s="15">
        <v>68820</v>
      </c>
      <c r="B928" s="16" t="s">
        <v>16</v>
      </c>
      <c r="C928" s="16" t="s">
        <v>1035</v>
      </c>
      <c r="D928" s="17">
        <v>6</v>
      </c>
      <c r="E928" s="105">
        <v>68.10528802487677</v>
      </c>
      <c r="F928" s="45">
        <v>87.4949124949125</v>
      </c>
      <c r="G928" s="106">
        <f t="shared" si="140"/>
        <v>74.56849618155533</v>
      </c>
      <c r="H928" s="87">
        <v>22.482</v>
      </c>
      <c r="I928" s="107">
        <f t="shared" si="141"/>
        <v>22.482</v>
      </c>
      <c r="J928" s="108">
        <f t="shared" si="142"/>
        <v>53.7338977089332</v>
      </c>
      <c r="K928" s="109">
        <v>72.11538461538461</v>
      </c>
      <c r="L928" s="56">
        <v>100</v>
      </c>
      <c r="M928" s="110">
        <f t="shared" si="143"/>
        <v>78.31196581196582</v>
      </c>
      <c r="N928" s="111">
        <v>54.12698412698413</v>
      </c>
      <c r="O928" s="52">
        <v>99.57</v>
      </c>
      <c r="P928" s="57">
        <v>94.05052974735126</v>
      </c>
      <c r="Q928" s="58">
        <v>100</v>
      </c>
      <c r="R928" s="106">
        <f t="shared" si="144"/>
        <v>86.93687846858384</v>
      </c>
      <c r="S928" s="109">
        <v>99.30555555555554</v>
      </c>
      <c r="T928" s="52">
        <v>65.94907407407408</v>
      </c>
      <c r="U928" s="52">
        <v>100</v>
      </c>
      <c r="V928" s="52">
        <v>0</v>
      </c>
      <c r="W928" s="52">
        <v>15</v>
      </c>
      <c r="X928" s="110">
        <f t="shared" si="149"/>
        <v>68.1886574074074</v>
      </c>
      <c r="Y928" s="112">
        <f t="shared" si="145"/>
        <v>77.83247917262489</v>
      </c>
      <c r="Z928" s="46">
        <v>45.28735632183908</v>
      </c>
      <c r="AA928" s="46">
        <v>77.77777777777779</v>
      </c>
      <c r="AB928" s="46">
        <v>80</v>
      </c>
      <c r="AC928" s="46">
        <v>84.8</v>
      </c>
      <c r="AD928" s="46">
        <v>5.555555555555555</v>
      </c>
      <c r="AE928" s="106">
        <f t="shared" si="146"/>
        <v>57.846839080459766</v>
      </c>
      <c r="AF928" s="69">
        <v>26.31578947368421</v>
      </c>
      <c r="AG928" s="69">
        <v>75</v>
      </c>
      <c r="AH928" s="69">
        <v>64.70588235294117</v>
      </c>
      <c r="AI928" s="69">
        <v>65.42056074766354</v>
      </c>
      <c r="AJ928" s="113">
        <v>57.860558143572234</v>
      </c>
      <c r="AK928" s="114">
        <v>56.666666666666664</v>
      </c>
      <c r="AL928" s="106">
        <f t="shared" si="147"/>
        <v>56.666666666666664</v>
      </c>
      <c r="AM928" s="115">
        <v>57.61446301453114</v>
      </c>
      <c r="AN928" s="116">
        <f t="shared" si="148"/>
        <v>66.94735803245842</v>
      </c>
    </row>
    <row r="929" spans="1:40" ht="15">
      <c r="A929" s="15">
        <v>68855</v>
      </c>
      <c r="B929" s="16" t="s">
        <v>16</v>
      </c>
      <c r="C929" s="16" t="s">
        <v>1036</v>
      </c>
      <c r="D929" s="17">
        <v>6</v>
      </c>
      <c r="E929" s="105">
        <v>65.30547704529829</v>
      </c>
      <c r="F929" s="45">
        <v>97.23646723646723</v>
      </c>
      <c r="G929" s="106">
        <f t="shared" si="140"/>
        <v>75.9491404423546</v>
      </c>
      <c r="H929" s="87">
        <v>59.22</v>
      </c>
      <c r="I929" s="107">
        <f t="shared" si="141"/>
        <v>59.22</v>
      </c>
      <c r="J929" s="108">
        <f t="shared" si="142"/>
        <v>69.25748426541276</v>
      </c>
      <c r="K929" s="109">
        <v>52.67175572519084</v>
      </c>
      <c r="L929" s="56">
        <v>100</v>
      </c>
      <c r="M929" s="110">
        <f t="shared" si="143"/>
        <v>63.1891433418151</v>
      </c>
      <c r="N929" s="111">
        <v>80.79365079365081</v>
      </c>
      <c r="O929" s="52">
        <v>99.72</v>
      </c>
      <c r="P929" s="57">
        <v>98.9433237271854</v>
      </c>
      <c r="Q929" s="58" t="s">
        <v>1</v>
      </c>
      <c r="R929" s="106">
        <f t="shared" si="144"/>
        <v>93.09410463725357</v>
      </c>
      <c r="S929" s="109">
        <v>98.61111111111111</v>
      </c>
      <c r="T929" s="52">
        <v>82.08333333333334</v>
      </c>
      <c r="U929" s="52">
        <v>100</v>
      </c>
      <c r="V929" s="52">
        <v>0</v>
      </c>
      <c r="W929" s="52">
        <v>25</v>
      </c>
      <c r="X929" s="110">
        <f t="shared" si="149"/>
        <v>73.29861111111111</v>
      </c>
      <c r="Y929" s="112">
        <f t="shared" si="145"/>
        <v>75.99376064253013</v>
      </c>
      <c r="Z929" s="46">
        <v>93.9080459770115</v>
      </c>
      <c r="AA929" s="46">
        <v>25</v>
      </c>
      <c r="AB929" s="46">
        <v>20</v>
      </c>
      <c r="AC929" s="46">
        <v>49.6</v>
      </c>
      <c r="AD929" s="46">
        <v>9.89010989010989</v>
      </c>
      <c r="AE929" s="106">
        <f t="shared" si="146"/>
        <v>43.06890709864848</v>
      </c>
      <c r="AF929" s="69">
        <v>89.47368421052632</v>
      </c>
      <c r="AG929" s="69">
        <v>68.75</v>
      </c>
      <c r="AH929" s="69">
        <v>70.58823529411765</v>
      </c>
      <c r="AI929" s="69">
        <v>54.20560747663551</v>
      </c>
      <c r="AJ929" s="113">
        <v>70.75438174531986</v>
      </c>
      <c r="AK929" s="114">
        <v>43.333333333333336</v>
      </c>
      <c r="AL929" s="106">
        <f t="shared" si="147"/>
        <v>43.333333333333336</v>
      </c>
      <c r="AM929" s="115">
        <v>50.50458558469782</v>
      </c>
      <c r="AN929" s="116">
        <f t="shared" si="148"/>
        <v>66.99975284975696</v>
      </c>
    </row>
    <row r="930" spans="1:40" ht="15">
      <c r="A930" s="15">
        <v>68861</v>
      </c>
      <c r="B930" s="16" t="s">
        <v>16</v>
      </c>
      <c r="C930" s="16" t="s">
        <v>1037</v>
      </c>
      <c r="D930" s="17">
        <v>6</v>
      </c>
      <c r="E930" s="105">
        <v>58.54932793923652</v>
      </c>
      <c r="F930" s="45">
        <v>84.94759869759869</v>
      </c>
      <c r="G930" s="106">
        <f t="shared" si="140"/>
        <v>67.34875152535724</v>
      </c>
      <c r="H930" s="87">
        <v>64.418</v>
      </c>
      <c r="I930" s="107">
        <f t="shared" si="141"/>
        <v>64.418</v>
      </c>
      <c r="J930" s="108">
        <f t="shared" si="142"/>
        <v>66.17645091521435</v>
      </c>
      <c r="K930" s="109">
        <v>70.48192771084338</v>
      </c>
      <c r="L930" s="56">
        <v>100</v>
      </c>
      <c r="M930" s="110">
        <f t="shared" si="143"/>
        <v>77.04149933065597</v>
      </c>
      <c r="N930" s="111">
        <v>97.77777777777777</v>
      </c>
      <c r="O930" s="52">
        <v>99.33</v>
      </c>
      <c r="P930" s="57">
        <v>98.09760132340777</v>
      </c>
      <c r="Q930" s="58" t="s">
        <v>1</v>
      </c>
      <c r="R930" s="106">
        <f t="shared" si="144"/>
        <v>98.34029191308244</v>
      </c>
      <c r="S930" s="109">
        <v>95.27777777777779</v>
      </c>
      <c r="T930" s="52">
        <v>67.03703703703704</v>
      </c>
      <c r="U930" s="52">
        <v>100</v>
      </c>
      <c r="V930" s="52">
        <v>0</v>
      </c>
      <c r="W930" s="52">
        <v>25</v>
      </c>
      <c r="X930" s="110">
        <f t="shared" si="149"/>
        <v>68.70370370370371</v>
      </c>
      <c r="Y930" s="112">
        <f t="shared" si="145"/>
        <v>81.18901835640771</v>
      </c>
      <c r="Z930" s="46">
        <v>99.88505747126437</v>
      </c>
      <c r="AA930" s="46">
        <v>86.11111111111113</v>
      </c>
      <c r="AB930" s="46">
        <v>0</v>
      </c>
      <c r="AC930" s="46">
        <v>87.2</v>
      </c>
      <c r="AD930" s="46">
        <v>82.95454545454545</v>
      </c>
      <c r="AE930" s="106">
        <f t="shared" si="146"/>
        <v>73.02107497387671</v>
      </c>
      <c r="AF930" s="69">
        <v>84.21052631578947</v>
      </c>
      <c r="AG930" s="69">
        <v>81.25</v>
      </c>
      <c r="AH930" s="69">
        <v>58.82352941176471</v>
      </c>
      <c r="AI930" s="69">
        <v>60.747663551401864</v>
      </c>
      <c r="AJ930" s="113">
        <v>71.257929819739</v>
      </c>
      <c r="AK930" s="114">
        <v>53.333333333333336</v>
      </c>
      <c r="AL930" s="106">
        <f t="shared" si="147"/>
        <v>53.333333333333336</v>
      </c>
      <c r="AM930" s="115">
        <v>68.61335460466465</v>
      </c>
      <c r="AN930" s="116">
        <f t="shared" si="148"/>
        <v>74.41380574264612</v>
      </c>
    </row>
    <row r="931" spans="1:40" ht="15">
      <c r="A931" s="15">
        <v>68867</v>
      </c>
      <c r="B931" s="16" t="s">
        <v>16</v>
      </c>
      <c r="C931" s="16" t="s">
        <v>1038</v>
      </c>
      <c r="D931" s="17">
        <v>6</v>
      </c>
      <c r="E931" s="105">
        <v>57.191068106179586</v>
      </c>
      <c r="F931" s="45">
        <v>77.28276353276354</v>
      </c>
      <c r="G931" s="106">
        <f t="shared" si="140"/>
        <v>63.8882999150409</v>
      </c>
      <c r="H931" s="87">
        <v>0</v>
      </c>
      <c r="I931" s="107">
        <f t="shared" si="141"/>
        <v>0</v>
      </c>
      <c r="J931" s="108">
        <f t="shared" si="142"/>
        <v>38.33297994902454</v>
      </c>
      <c r="K931" s="109">
        <v>0</v>
      </c>
      <c r="L931" s="56">
        <v>100</v>
      </c>
      <c r="M931" s="110">
        <f t="shared" si="143"/>
        <v>22.22222222222222</v>
      </c>
      <c r="N931" s="111">
        <v>100</v>
      </c>
      <c r="O931" s="52">
        <v>99.94</v>
      </c>
      <c r="P931" s="57">
        <v>97.74011299435028</v>
      </c>
      <c r="Q931" s="58">
        <v>100</v>
      </c>
      <c r="R931" s="106">
        <f t="shared" si="144"/>
        <v>99.42002824858757</v>
      </c>
      <c r="S931" s="109">
        <v>87.36111111111113</v>
      </c>
      <c r="T931" s="52">
        <v>54.03356481481481</v>
      </c>
      <c r="U931" s="52">
        <v>100</v>
      </c>
      <c r="V931" s="52">
        <v>0</v>
      </c>
      <c r="W931" s="52">
        <v>0</v>
      </c>
      <c r="X931" s="110">
        <f t="shared" si="149"/>
        <v>60.34866898148148</v>
      </c>
      <c r="Y931" s="112">
        <f t="shared" si="145"/>
        <v>59.1259831136221</v>
      </c>
      <c r="Z931" s="46">
        <v>48</v>
      </c>
      <c r="AA931" s="46">
        <v>100</v>
      </c>
      <c r="AB931" s="46">
        <v>40</v>
      </c>
      <c r="AC931" s="46">
        <v>48.8</v>
      </c>
      <c r="AD931" s="46">
        <v>5.555555555555555</v>
      </c>
      <c r="AE931" s="106">
        <f t="shared" si="146"/>
        <v>48.44166666666666</v>
      </c>
      <c r="AF931" s="69">
        <v>68.42105263157895</v>
      </c>
      <c r="AG931" s="69">
        <v>75</v>
      </c>
      <c r="AH931" s="69">
        <v>47.05882352941176</v>
      </c>
      <c r="AI931" s="69">
        <v>41.1214953271028</v>
      </c>
      <c r="AJ931" s="113">
        <v>57.90034287202338</v>
      </c>
      <c r="AK931" s="114">
        <v>36.666666666666664</v>
      </c>
      <c r="AL931" s="106">
        <f t="shared" si="147"/>
        <v>36.666666666666664</v>
      </c>
      <c r="AM931" s="115">
        <v>48.608980321428454</v>
      </c>
      <c r="AN931" s="116">
        <f t="shared" si="148"/>
        <v>51.8122816430445</v>
      </c>
    </row>
    <row r="932" spans="1:40" ht="15">
      <c r="A932" s="15">
        <v>68872</v>
      </c>
      <c r="B932" s="16" t="s">
        <v>16</v>
      </c>
      <c r="C932" s="16" t="s">
        <v>1039</v>
      </c>
      <c r="D932" s="17">
        <v>6</v>
      </c>
      <c r="E932" s="105">
        <v>54.076138622418114</v>
      </c>
      <c r="F932" s="45">
        <v>90.97527472527473</v>
      </c>
      <c r="G932" s="106">
        <f t="shared" si="140"/>
        <v>66.37585065670365</v>
      </c>
      <c r="H932" s="87">
        <v>30.758000000000003</v>
      </c>
      <c r="I932" s="107">
        <f t="shared" si="141"/>
        <v>30.758000000000003</v>
      </c>
      <c r="J932" s="108">
        <f t="shared" si="142"/>
        <v>52.12871039402219</v>
      </c>
      <c r="K932" s="109">
        <v>70.45454545454545</v>
      </c>
      <c r="L932" s="56">
        <v>0</v>
      </c>
      <c r="M932" s="110">
        <f t="shared" si="143"/>
        <v>54.7979797979798</v>
      </c>
      <c r="N932" s="111">
        <v>75.47619047619048</v>
      </c>
      <c r="O932" s="52">
        <v>99.71000000000001</v>
      </c>
      <c r="P932" s="57">
        <v>98.43382928739233</v>
      </c>
      <c r="Q932" s="58">
        <v>100</v>
      </c>
      <c r="R932" s="106">
        <f t="shared" si="144"/>
        <v>93.40500494089571</v>
      </c>
      <c r="S932" s="109">
        <v>99.30555555555554</v>
      </c>
      <c r="T932" s="52">
        <v>89.54861111111111</v>
      </c>
      <c r="U932" s="52">
        <v>0</v>
      </c>
      <c r="V932" s="52">
        <v>0</v>
      </c>
      <c r="W932" s="52">
        <v>0</v>
      </c>
      <c r="X932" s="110">
        <f t="shared" si="149"/>
        <v>47.213541666666664</v>
      </c>
      <c r="Y932" s="112">
        <f t="shared" si="145"/>
        <v>64.72520764169269</v>
      </c>
      <c r="Z932" s="46">
        <v>13.93103448275862</v>
      </c>
      <c r="AA932" s="46">
        <v>22.222222222222225</v>
      </c>
      <c r="AB932" s="46">
        <v>0</v>
      </c>
      <c r="AC932" s="46">
        <v>0</v>
      </c>
      <c r="AD932" s="46">
        <v>5.555555555555555</v>
      </c>
      <c r="AE932" s="106">
        <f t="shared" si="146"/>
        <v>8.691091954022989</v>
      </c>
      <c r="AF932" s="69">
        <v>0</v>
      </c>
      <c r="AG932" s="69">
        <v>6.25</v>
      </c>
      <c r="AH932" s="69">
        <v>5.88235294117647</v>
      </c>
      <c r="AI932" s="69">
        <v>0.9345794392523363</v>
      </c>
      <c r="AJ932" s="113">
        <v>3.266733095107202</v>
      </c>
      <c r="AK932" s="114">
        <v>0</v>
      </c>
      <c r="AL932" s="106">
        <f t="shared" si="147"/>
        <v>0</v>
      </c>
      <c r="AM932" s="115">
        <v>5.506377867507514</v>
      </c>
      <c r="AN932" s="116">
        <f t="shared" si="148"/>
        <v>44.44025925990304</v>
      </c>
    </row>
    <row r="933" spans="1:40" ht="15">
      <c r="A933" s="15">
        <v>68895</v>
      </c>
      <c r="B933" s="16" t="s">
        <v>16</v>
      </c>
      <c r="C933" s="16" t="s">
        <v>1040</v>
      </c>
      <c r="D933" s="17">
        <v>6</v>
      </c>
      <c r="E933" s="105">
        <v>80.20571842749358</v>
      </c>
      <c r="F933" s="45">
        <v>78.93518518518519</v>
      </c>
      <c r="G933" s="106">
        <f t="shared" si="140"/>
        <v>79.7822073467241</v>
      </c>
      <c r="H933" s="87">
        <v>39.95</v>
      </c>
      <c r="I933" s="107">
        <f t="shared" si="141"/>
        <v>39.95</v>
      </c>
      <c r="J933" s="108">
        <f t="shared" si="142"/>
        <v>63.84932440803447</v>
      </c>
      <c r="K933" s="109">
        <v>42.22222222222223</v>
      </c>
      <c r="L933" s="56">
        <v>100</v>
      </c>
      <c r="M933" s="110">
        <f t="shared" si="143"/>
        <v>55.061728395061735</v>
      </c>
      <c r="N933" s="111">
        <v>55.82857142857143</v>
      </c>
      <c r="O933" s="52">
        <v>99.01</v>
      </c>
      <c r="P933" s="57">
        <v>98.87940234791888</v>
      </c>
      <c r="Q933" s="58" t="s">
        <v>1</v>
      </c>
      <c r="R933" s="106">
        <f t="shared" si="144"/>
        <v>84.51980001429334</v>
      </c>
      <c r="S933" s="109">
        <v>98.33333333333334</v>
      </c>
      <c r="T933" s="52">
        <v>75.79034391534391</v>
      </c>
      <c r="U933" s="52">
        <v>100</v>
      </c>
      <c r="V933" s="52">
        <v>0</v>
      </c>
      <c r="W933" s="52">
        <v>0</v>
      </c>
      <c r="X933" s="110">
        <f t="shared" si="149"/>
        <v>68.53091931216932</v>
      </c>
      <c r="Y933" s="112">
        <f t="shared" si="145"/>
        <v>68.79845240669027</v>
      </c>
      <c r="Z933" s="46">
        <v>99.3103448275862</v>
      </c>
      <c r="AA933" s="46">
        <v>50</v>
      </c>
      <c r="AB933" s="46">
        <v>0</v>
      </c>
      <c r="AC933" s="46">
        <v>84</v>
      </c>
      <c r="AD933" s="46">
        <v>5.555555555555555</v>
      </c>
      <c r="AE933" s="106">
        <f t="shared" si="146"/>
        <v>50.99425287356322</v>
      </c>
      <c r="AF933" s="69">
        <v>52.63157894736842</v>
      </c>
      <c r="AG933" s="69">
        <v>81.25</v>
      </c>
      <c r="AH933" s="69">
        <v>70.58823529411765</v>
      </c>
      <c r="AI933" s="69">
        <v>40.18691588785047</v>
      </c>
      <c r="AJ933" s="113">
        <v>61.16418253233413</v>
      </c>
      <c r="AK933" s="114">
        <v>56.666666666666664</v>
      </c>
      <c r="AL933" s="106">
        <f t="shared" si="147"/>
        <v>56.666666666666664</v>
      </c>
      <c r="AM933" s="115">
        <v>54.84071687452282</v>
      </c>
      <c r="AN933" s="116">
        <f t="shared" si="148"/>
        <v>63.62130614730887</v>
      </c>
    </row>
    <row r="934" spans="1:40" ht="15">
      <c r="A934" s="15">
        <v>70001</v>
      </c>
      <c r="B934" s="16" t="s">
        <v>26</v>
      </c>
      <c r="C934" s="16" t="s">
        <v>1041</v>
      </c>
      <c r="D934" s="17">
        <v>3</v>
      </c>
      <c r="E934" s="105">
        <v>82.1510316379508</v>
      </c>
      <c r="F934" s="45">
        <v>94.98219373219372</v>
      </c>
      <c r="G934" s="106">
        <f t="shared" si="140"/>
        <v>86.42808566936509</v>
      </c>
      <c r="H934" s="87">
        <v>0</v>
      </c>
      <c r="I934" s="107">
        <f t="shared" si="141"/>
        <v>0</v>
      </c>
      <c r="J934" s="108">
        <f t="shared" si="142"/>
        <v>51.85685140161905</v>
      </c>
      <c r="K934" s="109">
        <v>91.37115839243499</v>
      </c>
      <c r="L934" s="56">
        <v>100</v>
      </c>
      <c r="M934" s="110">
        <f t="shared" si="143"/>
        <v>93.28867874967167</v>
      </c>
      <c r="N934" s="111">
        <v>98.88888888888889</v>
      </c>
      <c r="O934" s="52">
        <v>99.21000000000001</v>
      </c>
      <c r="P934" s="57">
        <v>98.53109036133306</v>
      </c>
      <c r="Q934" s="58">
        <v>100</v>
      </c>
      <c r="R934" s="106">
        <f t="shared" si="144"/>
        <v>99.15749481255548</v>
      </c>
      <c r="S934" s="109">
        <v>96.94444444444444</v>
      </c>
      <c r="T934" s="52">
        <v>76.40002374988143</v>
      </c>
      <c r="U934" s="52">
        <v>100</v>
      </c>
      <c r="V934" s="52">
        <v>0</v>
      </c>
      <c r="W934" s="52">
        <v>100</v>
      </c>
      <c r="X934" s="110">
        <f t="shared" si="149"/>
        <v>80.83611704858147</v>
      </c>
      <c r="Y934" s="112">
        <f t="shared" si="145"/>
        <v>91.18188014544563</v>
      </c>
      <c r="Z934" s="46">
        <v>44.59770114942529</v>
      </c>
      <c r="AA934" s="46">
        <v>38.88888888888889</v>
      </c>
      <c r="AB934" s="46">
        <v>20</v>
      </c>
      <c r="AC934" s="46">
        <v>40</v>
      </c>
      <c r="AD934" s="46">
        <v>61.48148148148148</v>
      </c>
      <c r="AE934" s="106">
        <f t="shared" si="146"/>
        <v>41.218869731800766</v>
      </c>
      <c r="AF934" s="69">
        <v>63.1578947368421</v>
      </c>
      <c r="AG934" s="69">
        <v>81.25</v>
      </c>
      <c r="AH934" s="69">
        <v>64.70588235294117</v>
      </c>
      <c r="AI934" s="69">
        <v>44.85981308411215</v>
      </c>
      <c r="AJ934" s="113">
        <v>63.49339754347386</v>
      </c>
      <c r="AK934" s="114">
        <v>48.333333333333336</v>
      </c>
      <c r="AL934" s="106">
        <f t="shared" si="147"/>
        <v>48.333333333333336</v>
      </c>
      <c r="AM934" s="115">
        <v>48.5816365352201</v>
      </c>
      <c r="AN934" s="116">
        <f t="shared" si="148"/>
        <v>70.53680131361266</v>
      </c>
    </row>
    <row r="935" spans="1:40" ht="15">
      <c r="A935" s="15">
        <v>70110</v>
      </c>
      <c r="B935" s="16" t="s">
        <v>26</v>
      </c>
      <c r="C935" s="16" t="s">
        <v>1042</v>
      </c>
      <c r="D935" s="17">
        <v>6</v>
      </c>
      <c r="E935" s="105">
        <v>62.14266269121078</v>
      </c>
      <c r="F935" s="45">
        <v>79.16666666666667</v>
      </c>
      <c r="G935" s="106">
        <f t="shared" si="140"/>
        <v>67.81733068302941</v>
      </c>
      <c r="H935" s="87">
        <v>0</v>
      </c>
      <c r="I935" s="107">
        <f t="shared" si="141"/>
        <v>0</v>
      </c>
      <c r="J935" s="108">
        <f t="shared" si="142"/>
        <v>40.69039840981765</v>
      </c>
      <c r="K935" s="109">
        <v>7.843137254901967</v>
      </c>
      <c r="L935" s="56">
        <v>100</v>
      </c>
      <c r="M935" s="110">
        <f t="shared" si="143"/>
        <v>28.322440087145974</v>
      </c>
      <c r="N935" s="111">
        <v>87.14285714285715</v>
      </c>
      <c r="O935" s="52">
        <v>99.46</v>
      </c>
      <c r="P935" s="57">
        <v>99.27601809954751</v>
      </c>
      <c r="Q935" s="58" t="s">
        <v>1</v>
      </c>
      <c r="R935" s="106">
        <f t="shared" si="144"/>
        <v>95.23340031512606</v>
      </c>
      <c r="S935" s="109">
        <v>30.694444444444446</v>
      </c>
      <c r="T935" s="52">
        <v>41.16228070175439</v>
      </c>
      <c r="U935" s="52">
        <v>83.33333333333333</v>
      </c>
      <c r="V935" s="52">
        <v>0</v>
      </c>
      <c r="W935" s="52">
        <v>80</v>
      </c>
      <c r="X935" s="110">
        <f t="shared" si="149"/>
        <v>48.797514619883046</v>
      </c>
      <c r="Y935" s="112">
        <f t="shared" si="145"/>
        <v>56.28597121057546</v>
      </c>
      <c r="Z935" s="46">
        <v>59.195402298850574</v>
      </c>
      <c r="AA935" s="46">
        <v>33.333333333333336</v>
      </c>
      <c r="AB935" s="46">
        <v>0</v>
      </c>
      <c r="AC935" s="46">
        <v>44</v>
      </c>
      <c r="AD935" s="46">
        <v>28.888888888888886</v>
      </c>
      <c r="AE935" s="106">
        <f t="shared" si="146"/>
        <v>34.71551724137931</v>
      </c>
      <c r="AF935" s="69">
        <v>73.68421052631578</v>
      </c>
      <c r="AG935" s="69">
        <v>81.25</v>
      </c>
      <c r="AH935" s="69">
        <v>52.94117647058824</v>
      </c>
      <c r="AI935" s="69">
        <v>37.38317757009346</v>
      </c>
      <c r="AJ935" s="113">
        <v>61.31464114174937</v>
      </c>
      <c r="AK935" s="114">
        <v>36.666666666666664</v>
      </c>
      <c r="AL935" s="106">
        <f t="shared" si="147"/>
        <v>36.666666666666664</v>
      </c>
      <c r="AM935" s="115">
        <v>42.19884683320213</v>
      </c>
      <c r="AN935" s="116">
        <f t="shared" si="148"/>
        <v>48.9407193372119</v>
      </c>
    </row>
    <row r="936" spans="1:40" ht="15">
      <c r="A936" s="15">
        <v>70124</v>
      </c>
      <c r="B936" s="16" t="s">
        <v>26</v>
      </c>
      <c r="C936" s="16" t="s">
        <v>1043</v>
      </c>
      <c r="D936" s="17">
        <v>6</v>
      </c>
      <c r="E936" s="105">
        <v>40.56407854378953</v>
      </c>
      <c r="F936" s="45">
        <v>68.67165242165242</v>
      </c>
      <c r="G936" s="106">
        <f t="shared" si="140"/>
        <v>49.93326983641049</v>
      </c>
      <c r="H936" s="87">
        <v>20.272000000000002</v>
      </c>
      <c r="I936" s="107">
        <f t="shared" si="141"/>
        <v>20.272000000000002</v>
      </c>
      <c r="J936" s="108">
        <f t="shared" si="142"/>
        <v>38.068761901846294</v>
      </c>
      <c r="K936" s="109">
        <v>0</v>
      </c>
      <c r="L936" s="56">
        <v>100</v>
      </c>
      <c r="M936" s="110">
        <f t="shared" si="143"/>
        <v>22.22222222222222</v>
      </c>
      <c r="N936" s="111">
        <v>50.793650793650805</v>
      </c>
      <c r="O936" s="52">
        <v>98.74</v>
      </c>
      <c r="P936" s="57">
        <v>99.79387514723203</v>
      </c>
      <c r="Q936" s="58" t="s">
        <v>1</v>
      </c>
      <c r="R936" s="106">
        <f t="shared" si="144"/>
        <v>83.05723207905659</v>
      </c>
      <c r="S936" s="109">
        <v>95</v>
      </c>
      <c r="T936" s="52">
        <v>76.90277777777777</v>
      </c>
      <c r="U936" s="52">
        <v>100</v>
      </c>
      <c r="V936" s="52">
        <v>0</v>
      </c>
      <c r="W936" s="52">
        <v>25</v>
      </c>
      <c r="X936" s="110">
        <f t="shared" si="149"/>
        <v>71.10069444444444</v>
      </c>
      <c r="Y936" s="112">
        <f t="shared" si="145"/>
        <v>57.33053648752033</v>
      </c>
      <c r="Z936" s="46">
        <v>80.45977011494253</v>
      </c>
      <c r="AA936" s="46">
        <v>64.58333333333334</v>
      </c>
      <c r="AB936" s="46">
        <v>0</v>
      </c>
      <c r="AC936" s="46">
        <v>56.00000000000001</v>
      </c>
      <c r="AD936" s="46">
        <v>31.46067415730337</v>
      </c>
      <c r="AE936" s="106">
        <f t="shared" si="146"/>
        <v>48.62319393323001</v>
      </c>
      <c r="AF936" s="69">
        <v>31.57894736842105</v>
      </c>
      <c r="AG936" s="69">
        <v>75</v>
      </c>
      <c r="AH936" s="69">
        <v>47.05882352941176</v>
      </c>
      <c r="AI936" s="69">
        <v>26.168224299065418</v>
      </c>
      <c r="AJ936" s="113">
        <v>44.95149879922456</v>
      </c>
      <c r="AK936" s="114">
        <v>38.333333333333336</v>
      </c>
      <c r="AL936" s="106">
        <f t="shared" si="147"/>
        <v>38.333333333333336</v>
      </c>
      <c r="AM936" s="115">
        <v>45.58610311084922</v>
      </c>
      <c r="AN936" s="116">
        <f t="shared" si="148"/>
        <v>49.95485155738419</v>
      </c>
    </row>
    <row r="937" spans="1:40" ht="15">
      <c r="A937" s="15">
        <v>70204</v>
      </c>
      <c r="B937" s="16" t="s">
        <v>26</v>
      </c>
      <c r="C937" s="16" t="s">
        <v>1044</v>
      </c>
      <c r="D937" s="17">
        <v>6</v>
      </c>
      <c r="E937" s="105">
        <v>34.66530509748672</v>
      </c>
      <c r="F937" s="45">
        <v>70.95441595441596</v>
      </c>
      <c r="G937" s="106">
        <f t="shared" si="140"/>
        <v>46.7616753831298</v>
      </c>
      <c r="H937" s="87">
        <v>17.012</v>
      </c>
      <c r="I937" s="107">
        <f t="shared" si="141"/>
        <v>17.012</v>
      </c>
      <c r="J937" s="108">
        <f t="shared" si="142"/>
        <v>34.861805229877874</v>
      </c>
      <c r="K937" s="109">
        <v>58.992805755395686</v>
      </c>
      <c r="L937" s="56">
        <v>100</v>
      </c>
      <c r="M937" s="110">
        <f t="shared" si="143"/>
        <v>68.10551558752998</v>
      </c>
      <c r="N937" s="111">
        <v>84.12698412698413</v>
      </c>
      <c r="O937" s="52">
        <v>99.52</v>
      </c>
      <c r="P937" s="57">
        <v>95.37540805223068</v>
      </c>
      <c r="Q937" s="58" t="s">
        <v>1</v>
      </c>
      <c r="R937" s="106">
        <f t="shared" si="144"/>
        <v>92.94933439470094</v>
      </c>
      <c r="S937" s="109">
        <v>75.55555555555556</v>
      </c>
      <c r="T937" s="52">
        <v>76.2037037037037</v>
      </c>
      <c r="U937" s="52">
        <v>100</v>
      </c>
      <c r="V937" s="52">
        <v>0</v>
      </c>
      <c r="W937" s="52">
        <v>25</v>
      </c>
      <c r="X937" s="110">
        <f t="shared" si="149"/>
        <v>66.06481481481481</v>
      </c>
      <c r="Y937" s="112">
        <f t="shared" si="145"/>
        <v>75.40251335855584</v>
      </c>
      <c r="Z937" s="46">
        <v>11.540229885057471</v>
      </c>
      <c r="AA937" s="46">
        <v>0</v>
      </c>
      <c r="AB937" s="46">
        <v>0</v>
      </c>
      <c r="AC937" s="46">
        <v>60</v>
      </c>
      <c r="AD937" s="46">
        <v>43.18181818181818</v>
      </c>
      <c r="AE937" s="106">
        <f t="shared" si="146"/>
        <v>22.231648380355274</v>
      </c>
      <c r="AF937" s="69">
        <v>73.68421052631578</v>
      </c>
      <c r="AG937" s="69">
        <v>75</v>
      </c>
      <c r="AH937" s="69">
        <v>47.05882352941176</v>
      </c>
      <c r="AI937" s="69">
        <v>47.66355140186916</v>
      </c>
      <c r="AJ937" s="113">
        <v>60.85164636439917</v>
      </c>
      <c r="AK937" s="114">
        <v>38.333333333333336</v>
      </c>
      <c r="AL937" s="106">
        <f t="shared" si="147"/>
        <v>38.333333333333336</v>
      </c>
      <c r="AM937" s="115">
        <v>35.750651500029264</v>
      </c>
      <c r="AN937" s="116">
        <f t="shared" si="148"/>
        <v>55.39881317526227</v>
      </c>
    </row>
    <row r="938" spans="1:40" ht="15">
      <c r="A938" s="15">
        <v>70215</v>
      </c>
      <c r="B938" s="16" t="s">
        <v>26</v>
      </c>
      <c r="C938" s="16" t="s">
        <v>1045</v>
      </c>
      <c r="D938" s="17">
        <v>6</v>
      </c>
      <c r="E938" s="105">
        <v>53.676184825458876</v>
      </c>
      <c r="F938" s="45">
        <v>79.92521367521367</v>
      </c>
      <c r="G938" s="106">
        <f t="shared" si="140"/>
        <v>62.42586110871047</v>
      </c>
      <c r="H938" s="87">
        <v>45.55</v>
      </c>
      <c r="I938" s="107">
        <f t="shared" si="141"/>
        <v>45.55</v>
      </c>
      <c r="J938" s="108">
        <f t="shared" si="142"/>
        <v>55.67551666522628</v>
      </c>
      <c r="K938" s="109">
        <v>0</v>
      </c>
      <c r="L938" s="56">
        <v>100</v>
      </c>
      <c r="M938" s="110">
        <f t="shared" si="143"/>
        <v>22.22222222222222</v>
      </c>
      <c r="N938" s="111">
        <v>83.01587301587303</v>
      </c>
      <c r="O938" s="52">
        <v>98.96000000000001</v>
      </c>
      <c r="P938" s="57">
        <v>97.41744284504658</v>
      </c>
      <c r="Q938" s="58" t="s">
        <v>1</v>
      </c>
      <c r="R938" s="106">
        <f t="shared" si="144"/>
        <v>93.07289834616884</v>
      </c>
      <c r="S938" s="109">
        <v>90.41666666666667</v>
      </c>
      <c r="T938" s="52">
        <v>75.16687234334294</v>
      </c>
      <c r="U938" s="52">
        <v>98.14813333333332</v>
      </c>
      <c r="V938" s="52">
        <v>0</v>
      </c>
      <c r="W938" s="52">
        <v>25</v>
      </c>
      <c r="X938" s="110">
        <f t="shared" si="149"/>
        <v>69.05791808583574</v>
      </c>
      <c r="Y938" s="112">
        <f t="shared" si="145"/>
        <v>59.88186125824146</v>
      </c>
      <c r="Z938" s="46">
        <v>8.574712643678161</v>
      </c>
      <c r="AA938" s="46">
        <v>88.8888888888889</v>
      </c>
      <c r="AB938" s="46">
        <v>20</v>
      </c>
      <c r="AC938" s="46">
        <v>76.8</v>
      </c>
      <c r="AD938" s="46">
        <v>100</v>
      </c>
      <c r="AE938" s="106">
        <f t="shared" si="146"/>
        <v>55.710344827586205</v>
      </c>
      <c r="AF938" s="69">
        <v>68.42105263157895</v>
      </c>
      <c r="AG938" s="69">
        <v>68.75</v>
      </c>
      <c r="AH938" s="69">
        <v>64.70588235294117</v>
      </c>
      <c r="AI938" s="69">
        <v>38.31775700934579</v>
      </c>
      <c r="AJ938" s="113">
        <v>60.04867299846648</v>
      </c>
      <c r="AK938" s="114">
        <v>48.333333333333336</v>
      </c>
      <c r="AL938" s="106">
        <f t="shared" si="147"/>
        <v>48.333333333333336</v>
      </c>
      <c r="AM938" s="115">
        <v>55.391830040970376</v>
      </c>
      <c r="AN938" s="116">
        <f t="shared" si="148"/>
        <v>57.6935829744571</v>
      </c>
    </row>
    <row r="939" spans="1:40" ht="15">
      <c r="A939" s="15">
        <v>70221</v>
      </c>
      <c r="B939" s="16" t="s">
        <v>26</v>
      </c>
      <c r="C939" s="16" t="s">
        <v>1046</v>
      </c>
      <c r="D939" s="17">
        <v>6</v>
      </c>
      <c r="E939" s="105">
        <v>69.09784075573549</v>
      </c>
      <c r="F939" s="45">
        <v>74.9867724867725</v>
      </c>
      <c r="G939" s="106">
        <f t="shared" si="140"/>
        <v>71.0608179994145</v>
      </c>
      <c r="H939" s="87">
        <v>0</v>
      </c>
      <c r="I939" s="107">
        <f t="shared" si="141"/>
        <v>0</v>
      </c>
      <c r="J939" s="108">
        <f t="shared" si="142"/>
        <v>42.6364907996487</v>
      </c>
      <c r="K939" s="109">
        <v>90</v>
      </c>
      <c r="L939" s="56">
        <v>100</v>
      </c>
      <c r="M939" s="110">
        <f t="shared" si="143"/>
        <v>92.22222222222223</v>
      </c>
      <c r="N939" s="111">
        <v>93.17460317460316</v>
      </c>
      <c r="O939" s="52">
        <v>99.36</v>
      </c>
      <c r="P939" s="57">
        <v>97.91666666666666</v>
      </c>
      <c r="Q939" s="58" t="s">
        <v>1</v>
      </c>
      <c r="R939" s="106">
        <f t="shared" si="144"/>
        <v>96.75657926587301</v>
      </c>
      <c r="S939" s="109">
        <v>73.19444444444444</v>
      </c>
      <c r="T939" s="52">
        <v>68.67389169472503</v>
      </c>
      <c r="U939" s="52">
        <v>100</v>
      </c>
      <c r="V939" s="52">
        <v>0</v>
      </c>
      <c r="W939" s="52">
        <v>15</v>
      </c>
      <c r="X939" s="110">
        <f t="shared" si="149"/>
        <v>62.342084034792364</v>
      </c>
      <c r="Y939" s="112">
        <f t="shared" si="145"/>
        <v>84.11157225621292</v>
      </c>
      <c r="Z939" s="46">
        <v>22.80459770114943</v>
      </c>
      <c r="AA939" s="46">
        <v>71.52777777777779</v>
      </c>
      <c r="AB939" s="46">
        <v>100</v>
      </c>
      <c r="AC939" s="46">
        <v>55.2</v>
      </c>
      <c r="AD939" s="46">
        <v>5.555555555555555</v>
      </c>
      <c r="AE939" s="106">
        <f t="shared" si="146"/>
        <v>49.25427442528736</v>
      </c>
      <c r="AF939" s="69">
        <v>73.68421052631578</v>
      </c>
      <c r="AG939" s="69">
        <v>81.25</v>
      </c>
      <c r="AH939" s="69">
        <v>52.94117647058824</v>
      </c>
      <c r="AI939" s="69">
        <v>23.364485981308412</v>
      </c>
      <c r="AJ939" s="113">
        <v>57.809968244553104</v>
      </c>
      <c r="AK939" s="114">
        <v>56.666666666666664</v>
      </c>
      <c r="AL939" s="106">
        <f t="shared" si="147"/>
        <v>56.666666666666664</v>
      </c>
      <c r="AM939" s="115">
        <v>53.01827122536742</v>
      </c>
      <c r="AN939" s="116">
        <f t="shared" si="148"/>
        <v>66.48856565564643</v>
      </c>
    </row>
    <row r="940" spans="1:40" ht="15">
      <c r="A940" s="15">
        <v>70230</v>
      </c>
      <c r="B940" s="16" t="s">
        <v>26</v>
      </c>
      <c r="C940" s="16" t="s">
        <v>1047</v>
      </c>
      <c r="D940" s="17">
        <v>6</v>
      </c>
      <c r="E940" s="105">
        <v>0</v>
      </c>
      <c r="F940" s="45">
        <v>79.98575498575498</v>
      </c>
      <c r="G940" s="106">
        <f t="shared" si="140"/>
        <v>26.661918328584992</v>
      </c>
      <c r="H940" s="87">
        <v>3.37</v>
      </c>
      <c r="I940" s="107">
        <f t="shared" si="141"/>
        <v>3.37</v>
      </c>
      <c r="J940" s="108">
        <f t="shared" si="142"/>
        <v>17.345150997150995</v>
      </c>
      <c r="K940" s="109">
        <v>88.77551020408163</v>
      </c>
      <c r="L940" s="56">
        <v>100</v>
      </c>
      <c r="M940" s="110">
        <f t="shared" si="143"/>
        <v>91.26984126984127</v>
      </c>
      <c r="N940" s="111">
        <v>100</v>
      </c>
      <c r="O940" s="52">
        <v>99.64000000000001</v>
      </c>
      <c r="P940" s="57">
        <v>98.55319148936171</v>
      </c>
      <c r="Q940" s="58" t="s">
        <v>1</v>
      </c>
      <c r="R940" s="106">
        <f t="shared" si="144"/>
        <v>99.33560691489362</v>
      </c>
      <c r="S940" s="109">
        <v>32.36111111111111</v>
      </c>
      <c r="T940" s="52">
        <v>54.59077380952381</v>
      </c>
      <c r="U940" s="52">
        <v>97.22221666666667</v>
      </c>
      <c r="V940" s="52">
        <v>0</v>
      </c>
      <c r="W940" s="52">
        <v>15</v>
      </c>
      <c r="X940" s="110">
        <f t="shared" si="149"/>
        <v>47.918525396825395</v>
      </c>
      <c r="Y940" s="112">
        <f t="shared" si="145"/>
        <v>79.97846519689293</v>
      </c>
      <c r="Z940" s="46">
        <v>7.747126436781609</v>
      </c>
      <c r="AA940" s="46">
        <v>83.33333333333333</v>
      </c>
      <c r="AB940" s="46">
        <v>0</v>
      </c>
      <c r="AC940" s="46">
        <v>51.2</v>
      </c>
      <c r="AD940" s="46">
        <v>5.555555555555555</v>
      </c>
      <c r="AE940" s="106">
        <f t="shared" si="146"/>
        <v>28.203448275862073</v>
      </c>
      <c r="AF940" s="69">
        <v>57.89473684210527</v>
      </c>
      <c r="AG940" s="69">
        <v>62.5</v>
      </c>
      <c r="AH940" s="69">
        <v>64.70588235294117</v>
      </c>
      <c r="AI940" s="69">
        <v>0.9345794392523363</v>
      </c>
      <c r="AJ940" s="113">
        <v>46.50879965857469</v>
      </c>
      <c r="AK940" s="114">
        <v>35</v>
      </c>
      <c r="AL940" s="106">
        <f t="shared" si="147"/>
        <v>35</v>
      </c>
      <c r="AM940" s="115">
        <v>34.44418565607969</v>
      </c>
      <c r="AN940" s="116">
        <f t="shared" si="148"/>
        <v>53.79151849470057</v>
      </c>
    </row>
    <row r="941" spans="1:40" ht="15">
      <c r="A941" s="15">
        <v>70233</v>
      </c>
      <c r="B941" s="16" t="s">
        <v>26</v>
      </c>
      <c r="C941" s="16" t="s">
        <v>1048</v>
      </c>
      <c r="D941" s="17">
        <v>6</v>
      </c>
      <c r="E941" s="105">
        <v>74.9144914172223</v>
      </c>
      <c r="F941" s="45">
        <v>71.33496133496133</v>
      </c>
      <c r="G941" s="106">
        <f t="shared" si="140"/>
        <v>73.7213147231353</v>
      </c>
      <c r="H941" s="87">
        <v>19.520000000000003</v>
      </c>
      <c r="I941" s="107">
        <f t="shared" si="141"/>
        <v>19.520000000000003</v>
      </c>
      <c r="J941" s="108">
        <f t="shared" si="142"/>
        <v>52.04078883388117</v>
      </c>
      <c r="K941" s="109">
        <v>0</v>
      </c>
      <c r="L941" s="56">
        <v>100</v>
      </c>
      <c r="M941" s="110">
        <f t="shared" si="143"/>
        <v>22.22222222222222</v>
      </c>
      <c r="N941" s="111">
        <v>81.90476190476191</v>
      </c>
      <c r="O941" s="52">
        <v>99.22</v>
      </c>
      <c r="P941" s="57">
        <v>99.69498910675382</v>
      </c>
      <c r="Q941" s="58" t="s">
        <v>1</v>
      </c>
      <c r="R941" s="106">
        <f t="shared" si="144"/>
        <v>93.54807955571118</v>
      </c>
      <c r="S941" s="109">
        <v>96.94444444444444</v>
      </c>
      <c r="T941" s="52">
        <v>79.35921717171718</v>
      </c>
      <c r="U941" s="52">
        <v>97.22221666666667</v>
      </c>
      <c r="V941" s="52">
        <v>0</v>
      </c>
      <c r="W941" s="52">
        <v>80</v>
      </c>
      <c r="X941" s="110">
        <f t="shared" si="149"/>
        <v>78.38146957070707</v>
      </c>
      <c r="Y941" s="112">
        <f t="shared" si="145"/>
        <v>63.01745572045384</v>
      </c>
      <c r="Z941" s="46">
        <v>97.12643678160919</v>
      </c>
      <c r="AA941" s="46">
        <v>73.6111111111111</v>
      </c>
      <c r="AB941" s="46">
        <v>0</v>
      </c>
      <c r="AC941" s="46">
        <v>27.200000000000003</v>
      </c>
      <c r="AD941" s="46">
        <v>92.85714285714286</v>
      </c>
      <c r="AE941" s="106">
        <f t="shared" si="146"/>
        <v>60.59440681444991</v>
      </c>
      <c r="AF941" s="69">
        <v>26.31578947368421</v>
      </c>
      <c r="AG941" s="69">
        <v>68.75</v>
      </c>
      <c r="AH941" s="69">
        <v>47.05882352941176</v>
      </c>
      <c r="AI941" s="69">
        <v>25.233644859813083</v>
      </c>
      <c r="AJ941" s="113">
        <v>41.839564465727264</v>
      </c>
      <c r="AK941" s="114">
        <v>15</v>
      </c>
      <c r="AL941" s="106">
        <f t="shared" si="147"/>
        <v>15</v>
      </c>
      <c r="AM941" s="115">
        <v>46.47423415856723</v>
      </c>
      <c r="AN941" s="116">
        <f t="shared" si="148"/>
        <v>55.85915587457332</v>
      </c>
    </row>
    <row r="942" spans="1:40" ht="15">
      <c r="A942" s="15">
        <v>70235</v>
      </c>
      <c r="B942" s="16" t="s">
        <v>26</v>
      </c>
      <c r="C942" s="16" t="s">
        <v>1049</v>
      </c>
      <c r="D942" s="17">
        <v>6</v>
      </c>
      <c r="E942" s="105">
        <v>50.45416425679583</v>
      </c>
      <c r="F942" s="45">
        <v>77.52340252340251</v>
      </c>
      <c r="G942" s="106">
        <f t="shared" si="140"/>
        <v>59.47724367899805</v>
      </c>
      <c r="H942" s="87">
        <v>12.742</v>
      </c>
      <c r="I942" s="107">
        <f t="shared" si="141"/>
        <v>12.742</v>
      </c>
      <c r="J942" s="108">
        <f t="shared" si="142"/>
        <v>40.78314620739883</v>
      </c>
      <c r="K942" s="109">
        <v>81.60000000000001</v>
      </c>
      <c r="L942" s="56">
        <v>100</v>
      </c>
      <c r="M942" s="110">
        <f t="shared" si="143"/>
        <v>85.6888888888889</v>
      </c>
      <c r="N942" s="111">
        <v>85.23809523809524</v>
      </c>
      <c r="O942" s="52">
        <v>99.28</v>
      </c>
      <c r="P942" s="57">
        <v>95.71508069003896</v>
      </c>
      <c r="Q942" s="58">
        <v>100</v>
      </c>
      <c r="R942" s="106">
        <f t="shared" si="144"/>
        <v>95.05829398203355</v>
      </c>
      <c r="S942" s="109">
        <v>76.66666666666666</v>
      </c>
      <c r="T942" s="52">
        <v>69.02281746031746</v>
      </c>
      <c r="U942" s="52">
        <v>62.037016666666666</v>
      </c>
      <c r="V942" s="52">
        <v>0</v>
      </c>
      <c r="W942" s="52">
        <v>15</v>
      </c>
      <c r="X942" s="110">
        <f t="shared" si="149"/>
        <v>53.80662519841269</v>
      </c>
      <c r="Y942" s="112">
        <f t="shared" si="145"/>
        <v>78.4847741377428</v>
      </c>
      <c r="Z942" s="46">
        <v>85.97701149425286</v>
      </c>
      <c r="AA942" s="46">
        <v>25</v>
      </c>
      <c r="AB942" s="46">
        <v>0</v>
      </c>
      <c r="AC942" s="46">
        <v>49.6</v>
      </c>
      <c r="AD942" s="46">
        <v>7.777777777777778</v>
      </c>
      <c r="AE942" s="106">
        <f t="shared" si="146"/>
        <v>36.94008620689655</v>
      </c>
      <c r="AF942" s="69">
        <v>73.68421052631578</v>
      </c>
      <c r="AG942" s="69">
        <v>68.75</v>
      </c>
      <c r="AH942" s="69">
        <v>41.17647058823529</v>
      </c>
      <c r="AI942" s="69">
        <v>29.906542056074763</v>
      </c>
      <c r="AJ942" s="113">
        <v>53.37930579265646</v>
      </c>
      <c r="AK942" s="114">
        <v>23.333333333333332</v>
      </c>
      <c r="AL942" s="106">
        <f t="shared" si="147"/>
        <v>23.333333333333332</v>
      </c>
      <c r="AM942" s="115">
        <v>38.60252752171988</v>
      </c>
      <c r="AN942" s="116">
        <f t="shared" si="148"/>
        <v>58.979774566867135</v>
      </c>
    </row>
    <row r="943" spans="1:40" ht="15">
      <c r="A943" s="15">
        <v>70265</v>
      </c>
      <c r="B943" s="16" t="s">
        <v>26</v>
      </c>
      <c r="C943" s="16" t="s">
        <v>1050</v>
      </c>
      <c r="D943" s="17">
        <v>6</v>
      </c>
      <c r="E943" s="105">
        <v>43.41966842184286</v>
      </c>
      <c r="F943" s="45">
        <v>68.01434676434677</v>
      </c>
      <c r="G943" s="106">
        <f t="shared" si="140"/>
        <v>51.61789453601082</v>
      </c>
      <c r="H943" s="87">
        <v>0</v>
      </c>
      <c r="I943" s="107">
        <f t="shared" si="141"/>
        <v>0</v>
      </c>
      <c r="J943" s="108">
        <f t="shared" si="142"/>
        <v>30.970736721606492</v>
      </c>
      <c r="K943" s="109">
        <v>85.35564853556485</v>
      </c>
      <c r="L943" s="56">
        <v>100</v>
      </c>
      <c r="M943" s="110">
        <f t="shared" si="143"/>
        <v>88.60994886099488</v>
      </c>
      <c r="N943" s="111">
        <v>72.38095238095238</v>
      </c>
      <c r="O943" s="52">
        <v>98.21000000000001</v>
      </c>
      <c r="P943" s="57">
        <v>98.48935683222706</v>
      </c>
      <c r="Q943" s="58" t="s">
        <v>1</v>
      </c>
      <c r="R943" s="106">
        <f t="shared" si="144"/>
        <v>89.6373780066404</v>
      </c>
      <c r="S943" s="109">
        <v>90.97222222222221</v>
      </c>
      <c r="T943" s="52">
        <v>64.74654396529397</v>
      </c>
      <c r="U943" s="52">
        <v>82.40738333333333</v>
      </c>
      <c r="V943" s="52">
        <v>0</v>
      </c>
      <c r="W943" s="52">
        <v>0</v>
      </c>
      <c r="X943" s="110">
        <f t="shared" si="149"/>
        <v>59.53153738021237</v>
      </c>
      <c r="Y943" s="112">
        <f t="shared" si="145"/>
        <v>79.63363451375105</v>
      </c>
      <c r="Z943" s="46">
        <v>3.7931034482758617</v>
      </c>
      <c r="AA943" s="46">
        <v>38.88888888888889</v>
      </c>
      <c r="AB943" s="46">
        <v>0</v>
      </c>
      <c r="AC943" s="46">
        <v>27.200000000000003</v>
      </c>
      <c r="AD943" s="46">
        <v>5.555555555555555</v>
      </c>
      <c r="AE943" s="106">
        <f t="shared" si="146"/>
        <v>14.3816091954023</v>
      </c>
      <c r="AF943" s="69">
        <v>31.57894736842105</v>
      </c>
      <c r="AG943" s="69">
        <v>0</v>
      </c>
      <c r="AH943" s="69">
        <v>47.05882352941176</v>
      </c>
      <c r="AI943" s="69">
        <v>26.168224299065418</v>
      </c>
      <c r="AJ943" s="113">
        <v>26.201498799224556</v>
      </c>
      <c r="AK943" s="114">
        <v>13.333333333333334</v>
      </c>
      <c r="AL943" s="106">
        <f t="shared" si="147"/>
        <v>13.333333333333334</v>
      </c>
      <c r="AM943" s="115">
        <v>17.323924584007777</v>
      </c>
      <c r="AN943" s="116">
        <f t="shared" si="148"/>
        <v>51.20814197639916</v>
      </c>
    </row>
    <row r="944" spans="1:40" ht="15">
      <c r="A944" s="15">
        <v>70400</v>
      </c>
      <c r="B944" s="16" t="s">
        <v>26</v>
      </c>
      <c r="C944" s="16" t="s">
        <v>1051</v>
      </c>
      <c r="D944" s="17">
        <v>6</v>
      </c>
      <c r="E944" s="105">
        <v>50.069742916171364</v>
      </c>
      <c r="F944" s="45">
        <v>61.48199023199024</v>
      </c>
      <c r="G944" s="106">
        <f t="shared" si="140"/>
        <v>53.87382535477765</v>
      </c>
      <c r="H944" s="87">
        <v>14.172</v>
      </c>
      <c r="I944" s="107">
        <f t="shared" si="141"/>
        <v>14.172</v>
      </c>
      <c r="J944" s="108">
        <f t="shared" si="142"/>
        <v>37.99309521286659</v>
      </c>
      <c r="K944" s="109">
        <v>96.31901840490798</v>
      </c>
      <c r="L944" s="56">
        <v>100</v>
      </c>
      <c r="M944" s="110">
        <f t="shared" si="143"/>
        <v>97.13701431492842</v>
      </c>
      <c r="N944" s="111">
        <v>85.23809523809524</v>
      </c>
      <c r="O944" s="52">
        <v>98.74000000000001</v>
      </c>
      <c r="P944" s="57">
        <v>98.71671478986205</v>
      </c>
      <c r="Q944" s="58" t="s">
        <v>1</v>
      </c>
      <c r="R944" s="106">
        <f t="shared" si="144"/>
        <v>94.17270859056327</v>
      </c>
      <c r="S944" s="109">
        <v>97.63888888888889</v>
      </c>
      <c r="T944" s="52">
        <v>76.38888888888889</v>
      </c>
      <c r="U944" s="52">
        <v>98.61110000000001</v>
      </c>
      <c r="V944" s="52">
        <v>81.45454545454545</v>
      </c>
      <c r="W944" s="52">
        <v>25</v>
      </c>
      <c r="X944" s="110">
        <f t="shared" si="149"/>
        <v>81.46653762626264</v>
      </c>
      <c r="Y944" s="112">
        <f t="shared" si="145"/>
        <v>91.17388394275852</v>
      </c>
      <c r="Z944" s="46">
        <v>5.724137931034483</v>
      </c>
      <c r="AA944" s="46">
        <v>33.333333333333336</v>
      </c>
      <c r="AB944" s="46">
        <v>0</v>
      </c>
      <c r="AC944" s="46">
        <v>20</v>
      </c>
      <c r="AD944" s="46">
        <v>7.777777777777778</v>
      </c>
      <c r="AE944" s="106">
        <f t="shared" si="146"/>
        <v>12.889367816091955</v>
      </c>
      <c r="AF944" s="69">
        <v>52.63157894736842</v>
      </c>
      <c r="AG944" s="69">
        <v>56.25</v>
      </c>
      <c r="AH944" s="69">
        <v>58.82352941176471</v>
      </c>
      <c r="AI944" s="69">
        <v>0.9345794392523363</v>
      </c>
      <c r="AJ944" s="113">
        <v>42.15992194959637</v>
      </c>
      <c r="AK944" s="114">
        <v>20</v>
      </c>
      <c r="AL944" s="106">
        <f t="shared" si="147"/>
        <v>20</v>
      </c>
      <c r="AM944" s="115">
        <v>22.116975355141406</v>
      </c>
      <c r="AN944" s="116">
        <f t="shared" si="148"/>
        <v>59.820653620495</v>
      </c>
    </row>
    <row r="945" spans="1:40" ht="15">
      <c r="A945" s="15">
        <v>70418</v>
      </c>
      <c r="B945" s="16" t="s">
        <v>26</v>
      </c>
      <c r="C945" s="16" t="s">
        <v>1052</v>
      </c>
      <c r="D945" s="17">
        <v>6</v>
      </c>
      <c r="E945" s="105">
        <v>60.36355414837077</v>
      </c>
      <c r="F945" s="45">
        <v>71.3446275946276</v>
      </c>
      <c r="G945" s="106">
        <f t="shared" si="140"/>
        <v>64.0239119637897</v>
      </c>
      <c r="H945" s="87">
        <v>31.04</v>
      </c>
      <c r="I945" s="107">
        <f t="shared" si="141"/>
        <v>31.04</v>
      </c>
      <c r="J945" s="108">
        <f t="shared" si="142"/>
        <v>50.830347178273826</v>
      </c>
      <c r="K945" s="109">
        <v>77.08333333333334</v>
      </c>
      <c r="L945" s="56">
        <v>100</v>
      </c>
      <c r="M945" s="110">
        <f t="shared" si="143"/>
        <v>82.17592592592592</v>
      </c>
      <c r="N945" s="111">
        <v>90</v>
      </c>
      <c r="O945" s="52">
        <v>99.04000000000002</v>
      </c>
      <c r="P945" s="57">
        <v>99.67159277504105</v>
      </c>
      <c r="Q945" s="58">
        <v>100</v>
      </c>
      <c r="R945" s="106">
        <f t="shared" si="144"/>
        <v>97.17789819376027</v>
      </c>
      <c r="S945" s="109">
        <v>95.13888888888889</v>
      </c>
      <c r="T945" s="52">
        <v>76.24775561280205</v>
      </c>
      <c r="U945" s="52">
        <v>12.5</v>
      </c>
      <c r="V945" s="52">
        <v>0</v>
      </c>
      <c r="W945" s="52">
        <v>15</v>
      </c>
      <c r="X945" s="110">
        <f t="shared" si="149"/>
        <v>47.846661125422735</v>
      </c>
      <c r="Y945" s="112">
        <f t="shared" si="145"/>
        <v>75.99119231547189</v>
      </c>
      <c r="Z945" s="46">
        <v>90.6896551724138</v>
      </c>
      <c r="AA945" s="46">
        <v>83.33333333333333</v>
      </c>
      <c r="AB945" s="46">
        <v>0</v>
      </c>
      <c r="AC945" s="46">
        <v>0</v>
      </c>
      <c r="AD945" s="46">
        <v>5.555555555555555</v>
      </c>
      <c r="AE945" s="106">
        <f t="shared" si="146"/>
        <v>39.33908045977011</v>
      </c>
      <c r="AF945" s="69">
        <v>0</v>
      </c>
      <c r="AG945" s="69">
        <v>6.25</v>
      </c>
      <c r="AH945" s="69">
        <v>5.88235294117647</v>
      </c>
      <c r="AI945" s="69">
        <v>0.9345794392523363</v>
      </c>
      <c r="AJ945" s="113">
        <v>3.266733095107202</v>
      </c>
      <c r="AK945" s="114">
        <v>0</v>
      </c>
      <c r="AL945" s="106">
        <f t="shared" si="147"/>
        <v>0</v>
      </c>
      <c r="AM945" s="115">
        <v>21.851971737239314</v>
      </c>
      <c r="AN945" s="116">
        <f t="shared" si="148"/>
        <v>54.7172571145625</v>
      </c>
    </row>
    <row r="946" spans="1:40" ht="15">
      <c r="A946" s="15">
        <v>70429</v>
      </c>
      <c r="B946" s="16" t="s">
        <v>26</v>
      </c>
      <c r="C946" s="16" t="s">
        <v>1053</v>
      </c>
      <c r="D946" s="17">
        <v>6</v>
      </c>
      <c r="E946" s="105">
        <v>42.08732468777671</v>
      </c>
      <c r="F946" s="45">
        <v>65.51943426943427</v>
      </c>
      <c r="G946" s="106">
        <f t="shared" si="140"/>
        <v>49.89802788166256</v>
      </c>
      <c r="H946" s="87">
        <v>0</v>
      </c>
      <c r="I946" s="107">
        <f t="shared" si="141"/>
        <v>0</v>
      </c>
      <c r="J946" s="108">
        <f t="shared" si="142"/>
        <v>29.938816728997534</v>
      </c>
      <c r="K946" s="109">
        <v>100</v>
      </c>
      <c r="L946" s="56">
        <v>100</v>
      </c>
      <c r="M946" s="110">
        <f t="shared" si="143"/>
        <v>100</v>
      </c>
      <c r="N946" s="111">
        <v>81.90476190476191</v>
      </c>
      <c r="O946" s="52">
        <v>98.44999999999999</v>
      </c>
      <c r="P946" s="57">
        <v>99.8521584861029</v>
      </c>
      <c r="Q946" s="58">
        <v>100</v>
      </c>
      <c r="R946" s="106">
        <f t="shared" si="144"/>
        <v>95.0517300977162</v>
      </c>
      <c r="S946" s="109">
        <v>87.5</v>
      </c>
      <c r="T946" s="52">
        <v>81.05768946777718</v>
      </c>
      <c r="U946" s="52">
        <v>93.5185</v>
      </c>
      <c r="V946" s="52">
        <v>0</v>
      </c>
      <c r="W946" s="52">
        <v>80</v>
      </c>
      <c r="X946" s="110">
        <f t="shared" si="149"/>
        <v>75.51904736694429</v>
      </c>
      <c r="Y946" s="112">
        <f t="shared" si="145"/>
        <v>90.58264878869136</v>
      </c>
      <c r="Z946" s="46">
        <v>36.71264367816092</v>
      </c>
      <c r="AA946" s="46">
        <v>22.222222222222225</v>
      </c>
      <c r="AB946" s="46">
        <v>0</v>
      </c>
      <c r="AC946" s="46">
        <v>46.400000000000006</v>
      </c>
      <c r="AD946" s="46">
        <v>5.555555555555555</v>
      </c>
      <c r="AE946" s="106">
        <f t="shared" si="146"/>
        <v>23.086494252873567</v>
      </c>
      <c r="AF946" s="69">
        <v>73.68421052631578</v>
      </c>
      <c r="AG946" s="69">
        <v>75</v>
      </c>
      <c r="AH946" s="69">
        <v>58.82352941176471</v>
      </c>
      <c r="AI946" s="69">
        <v>0.9345794392523363</v>
      </c>
      <c r="AJ946" s="113">
        <v>52.1105798443332</v>
      </c>
      <c r="AK946" s="114">
        <v>35</v>
      </c>
      <c r="AL946" s="106">
        <f t="shared" si="147"/>
        <v>35</v>
      </c>
      <c r="AM946" s="115">
        <v>33.20895156002142</v>
      </c>
      <c r="AN946" s="116">
        <f t="shared" si="148"/>
        <v>61.24177320815161</v>
      </c>
    </row>
    <row r="947" spans="1:40" ht="15">
      <c r="A947" s="15">
        <v>70473</v>
      </c>
      <c r="B947" s="16" t="s">
        <v>26</v>
      </c>
      <c r="C947" s="16" t="s">
        <v>1054</v>
      </c>
      <c r="D947" s="17">
        <v>6</v>
      </c>
      <c r="E947" s="105">
        <v>49.48416126899502</v>
      </c>
      <c r="F947" s="45">
        <v>77.62667887667888</v>
      </c>
      <c r="G947" s="106">
        <f t="shared" si="140"/>
        <v>58.8650004715563</v>
      </c>
      <c r="H947" s="87">
        <v>9.834</v>
      </c>
      <c r="I947" s="107">
        <f t="shared" si="141"/>
        <v>9.834</v>
      </c>
      <c r="J947" s="108">
        <f t="shared" si="142"/>
        <v>39.25260028293378</v>
      </c>
      <c r="K947" s="109">
        <v>95.88235294117648</v>
      </c>
      <c r="L947" s="56">
        <v>100</v>
      </c>
      <c r="M947" s="110">
        <f t="shared" si="143"/>
        <v>96.79738562091504</v>
      </c>
      <c r="N947" s="111">
        <v>73.57142857142857</v>
      </c>
      <c r="O947" s="52">
        <v>98.94</v>
      </c>
      <c r="P947" s="57">
        <v>93.50968932636113</v>
      </c>
      <c r="Q947" s="58">
        <v>100</v>
      </c>
      <c r="R947" s="106">
        <f t="shared" si="144"/>
        <v>91.50527947444742</v>
      </c>
      <c r="S947" s="109">
        <v>42.91666666666667</v>
      </c>
      <c r="T947" s="52">
        <v>77.13894901394903</v>
      </c>
      <c r="U947" s="52">
        <v>100</v>
      </c>
      <c r="V947" s="52">
        <v>0</v>
      </c>
      <c r="W947" s="52">
        <v>0</v>
      </c>
      <c r="X947" s="110">
        <f t="shared" si="149"/>
        <v>55.01390392015392</v>
      </c>
      <c r="Y947" s="112">
        <f t="shared" si="145"/>
        <v>81.73319750980184</v>
      </c>
      <c r="Z947" s="46">
        <v>9.379310344827585</v>
      </c>
      <c r="AA947" s="46">
        <v>33.333333333333336</v>
      </c>
      <c r="AB947" s="46">
        <v>0</v>
      </c>
      <c r="AC947" s="46">
        <v>51.2</v>
      </c>
      <c r="AD947" s="46">
        <v>48.23529411764706</v>
      </c>
      <c r="AE947" s="106">
        <f t="shared" si="146"/>
        <v>27.23894523326572</v>
      </c>
      <c r="AF947" s="69">
        <v>26.31578947368421</v>
      </c>
      <c r="AG947" s="69">
        <v>81.25</v>
      </c>
      <c r="AH947" s="69">
        <v>41.17647058823529</v>
      </c>
      <c r="AI947" s="69">
        <v>23.364485981308412</v>
      </c>
      <c r="AJ947" s="113">
        <v>43.026686510806975</v>
      </c>
      <c r="AK947" s="114">
        <v>36.666666666666664</v>
      </c>
      <c r="AL947" s="106">
        <f t="shared" si="147"/>
        <v>36.666666666666664</v>
      </c>
      <c r="AM947" s="115">
        <v>33.33455386062358</v>
      </c>
      <c r="AN947" s="116">
        <f t="shared" si="148"/>
        <v>58.71748496967476</v>
      </c>
    </row>
    <row r="948" spans="1:40" ht="15">
      <c r="A948" s="15">
        <v>70508</v>
      </c>
      <c r="B948" s="16" t="s">
        <v>26</v>
      </c>
      <c r="C948" s="16" t="s">
        <v>1055</v>
      </c>
      <c r="D948" s="17">
        <v>6</v>
      </c>
      <c r="E948" s="105">
        <v>71.70472660180053</v>
      </c>
      <c r="F948" s="45">
        <v>81.01851851851853</v>
      </c>
      <c r="G948" s="106">
        <f t="shared" si="140"/>
        <v>74.8093239073732</v>
      </c>
      <c r="H948" s="87">
        <v>6.76</v>
      </c>
      <c r="I948" s="107">
        <f t="shared" si="141"/>
        <v>6.76</v>
      </c>
      <c r="J948" s="108">
        <f t="shared" si="142"/>
        <v>47.589594344423915</v>
      </c>
      <c r="K948" s="109">
        <v>96.5986394557823</v>
      </c>
      <c r="L948" s="56">
        <v>100</v>
      </c>
      <c r="M948" s="110">
        <f t="shared" si="143"/>
        <v>97.35449735449734</v>
      </c>
      <c r="N948" s="111">
        <v>86.984126984127</v>
      </c>
      <c r="O948" s="52">
        <v>99.07000000000001</v>
      </c>
      <c r="P948" s="57">
        <v>97.71171171171171</v>
      </c>
      <c r="Q948" s="58">
        <v>100</v>
      </c>
      <c r="R948" s="106">
        <f t="shared" si="144"/>
        <v>95.94145967395968</v>
      </c>
      <c r="S948" s="109">
        <v>97.91666666666666</v>
      </c>
      <c r="T948" s="52">
        <v>65.55033905305643</v>
      </c>
      <c r="U948" s="52">
        <v>95.83333333333333</v>
      </c>
      <c r="V948" s="52">
        <v>0</v>
      </c>
      <c r="W948" s="52">
        <v>80</v>
      </c>
      <c r="X948" s="110">
        <f t="shared" si="149"/>
        <v>74.8250847632641</v>
      </c>
      <c r="Y948" s="112">
        <f t="shared" si="145"/>
        <v>89.69291326753066</v>
      </c>
      <c r="Z948" s="46">
        <v>5.310344827586207</v>
      </c>
      <c r="AA948" s="46">
        <v>44.44444444444445</v>
      </c>
      <c r="AB948" s="46">
        <v>100</v>
      </c>
      <c r="AC948" s="46">
        <v>75.2</v>
      </c>
      <c r="AD948" s="46">
        <v>16.666666666666664</v>
      </c>
      <c r="AE948" s="106">
        <f t="shared" si="146"/>
        <v>45.635919540229885</v>
      </c>
      <c r="AF948" s="69">
        <v>78.94736842105263</v>
      </c>
      <c r="AG948" s="69">
        <v>81.25</v>
      </c>
      <c r="AH948" s="69">
        <v>70.58823529411765</v>
      </c>
      <c r="AI948" s="69">
        <v>36.44859813084112</v>
      </c>
      <c r="AJ948" s="113">
        <v>66.80855046150285</v>
      </c>
      <c r="AK948" s="114">
        <v>35</v>
      </c>
      <c r="AL948" s="106">
        <f t="shared" si="147"/>
        <v>35</v>
      </c>
      <c r="AM948" s="115">
        <v>49.15477054452336</v>
      </c>
      <c r="AN948" s="116">
        <f t="shared" si="148"/>
        <v>69.11080666600712</v>
      </c>
    </row>
    <row r="949" spans="1:40" ht="15">
      <c r="A949" s="15">
        <v>70523</v>
      </c>
      <c r="B949" s="16" t="s">
        <v>26</v>
      </c>
      <c r="C949" s="16" t="s">
        <v>1056</v>
      </c>
      <c r="D949" s="17">
        <v>6</v>
      </c>
      <c r="E949" s="105">
        <v>29.51149099163002</v>
      </c>
      <c r="F949" s="45">
        <v>79.80056980056979</v>
      </c>
      <c r="G949" s="106">
        <f t="shared" si="140"/>
        <v>46.27451726127661</v>
      </c>
      <c r="H949" s="87">
        <v>0</v>
      </c>
      <c r="I949" s="107">
        <f t="shared" si="141"/>
        <v>0</v>
      </c>
      <c r="J949" s="108">
        <f t="shared" si="142"/>
        <v>27.764710356765963</v>
      </c>
      <c r="K949" s="109">
        <v>94.5273631840796</v>
      </c>
      <c r="L949" s="56">
        <v>100</v>
      </c>
      <c r="M949" s="110">
        <f t="shared" si="143"/>
        <v>95.74350469872857</v>
      </c>
      <c r="N949" s="111">
        <v>100</v>
      </c>
      <c r="O949" s="52">
        <v>99.71000000000001</v>
      </c>
      <c r="P949" s="57">
        <v>95.57477110885046</v>
      </c>
      <c r="Q949" s="58" t="s">
        <v>1</v>
      </c>
      <c r="R949" s="106">
        <f t="shared" si="144"/>
        <v>98.36673937563582</v>
      </c>
      <c r="S949" s="109">
        <v>66.25</v>
      </c>
      <c r="T949" s="52">
        <v>61.72103475228475</v>
      </c>
      <c r="U949" s="52">
        <v>98.14813333333332</v>
      </c>
      <c r="V949" s="52">
        <v>0</v>
      </c>
      <c r="W949" s="52">
        <v>15</v>
      </c>
      <c r="X949" s="110">
        <f t="shared" si="149"/>
        <v>58.40479202140452</v>
      </c>
      <c r="Y949" s="112">
        <f t="shared" si="145"/>
        <v>84.63455173859518</v>
      </c>
      <c r="Z949" s="46">
        <v>50.68965517241379</v>
      </c>
      <c r="AA949" s="46">
        <v>88.8888888888889</v>
      </c>
      <c r="AB949" s="46">
        <v>0</v>
      </c>
      <c r="AC949" s="46">
        <v>50.4</v>
      </c>
      <c r="AD949" s="46">
        <v>11.11111111111111</v>
      </c>
      <c r="AE949" s="106">
        <f t="shared" si="146"/>
        <v>40.872413793103455</v>
      </c>
      <c r="AF949" s="69">
        <v>68.42105263157895</v>
      </c>
      <c r="AG949" s="69">
        <v>81.25</v>
      </c>
      <c r="AH949" s="69">
        <v>64.70588235294117</v>
      </c>
      <c r="AI949" s="69">
        <v>38.31775700934579</v>
      </c>
      <c r="AJ949" s="113">
        <v>63.17367299846648</v>
      </c>
      <c r="AK949" s="114">
        <v>25</v>
      </c>
      <c r="AL949" s="106">
        <f t="shared" si="147"/>
        <v>25</v>
      </c>
      <c r="AM949" s="115">
        <v>43.64493348924624</v>
      </c>
      <c r="AN949" s="116">
        <f t="shared" si="148"/>
        <v>60.96369798742465</v>
      </c>
    </row>
    <row r="950" spans="1:40" ht="15">
      <c r="A950" s="15">
        <v>70670</v>
      </c>
      <c r="B950" s="16" t="s">
        <v>26</v>
      </c>
      <c r="C950" s="16" t="s">
        <v>1057</v>
      </c>
      <c r="D950" s="17">
        <v>6</v>
      </c>
      <c r="E950" s="105">
        <v>77.54427276087723</v>
      </c>
      <c r="F950" s="45">
        <v>85.90506715506714</v>
      </c>
      <c r="G950" s="106">
        <f t="shared" si="140"/>
        <v>80.3312042256072</v>
      </c>
      <c r="H950" s="87">
        <v>24.66</v>
      </c>
      <c r="I950" s="107">
        <f t="shared" si="141"/>
        <v>24.66</v>
      </c>
      <c r="J950" s="108">
        <f t="shared" si="142"/>
        <v>58.062722535364315</v>
      </c>
      <c r="K950" s="109">
        <v>99.35897435897436</v>
      </c>
      <c r="L950" s="56">
        <v>100</v>
      </c>
      <c r="M950" s="110">
        <f t="shared" si="143"/>
        <v>99.50142450142451</v>
      </c>
      <c r="N950" s="111">
        <v>100</v>
      </c>
      <c r="O950" s="52">
        <v>98.99</v>
      </c>
      <c r="P950" s="57">
        <v>99.6662958843159</v>
      </c>
      <c r="Q950" s="58" t="s">
        <v>1</v>
      </c>
      <c r="R950" s="106">
        <f t="shared" si="144"/>
        <v>99.48987856646274</v>
      </c>
      <c r="S950" s="109">
        <v>100</v>
      </c>
      <c r="T950" s="52">
        <v>74.53370098039215</v>
      </c>
      <c r="U950" s="52">
        <v>96.75923333333333</v>
      </c>
      <c r="V950" s="52">
        <v>0</v>
      </c>
      <c r="W950" s="52">
        <v>25</v>
      </c>
      <c r="X950" s="110">
        <f t="shared" si="149"/>
        <v>70.94823357843137</v>
      </c>
      <c r="Y950" s="112">
        <f t="shared" si="145"/>
        <v>90.36070870687894</v>
      </c>
      <c r="Z950" s="46">
        <v>65.17241379310344</v>
      </c>
      <c r="AA950" s="46">
        <v>33.333333333333336</v>
      </c>
      <c r="AB950" s="46">
        <v>80</v>
      </c>
      <c r="AC950" s="46">
        <v>70.39999999999999</v>
      </c>
      <c r="AD950" s="46">
        <v>56.666666666666664</v>
      </c>
      <c r="AE950" s="106">
        <f t="shared" si="146"/>
        <v>61.36810344827586</v>
      </c>
      <c r="AF950" s="69">
        <v>57.89473684210527</v>
      </c>
      <c r="AG950" s="69">
        <v>81.25</v>
      </c>
      <c r="AH950" s="69">
        <v>5.88235294117647</v>
      </c>
      <c r="AI950" s="69">
        <v>31.775700934579437</v>
      </c>
      <c r="AJ950" s="113">
        <v>44.20069767946529</v>
      </c>
      <c r="AK950" s="114">
        <v>55.00000000000001</v>
      </c>
      <c r="AL950" s="106">
        <f t="shared" si="147"/>
        <v>55.00000000000001</v>
      </c>
      <c r="AM950" s="115">
        <v>55.51650788693787</v>
      </c>
      <c r="AN950" s="116">
        <f t="shared" si="148"/>
        <v>73.44785122659368</v>
      </c>
    </row>
    <row r="951" spans="1:40" ht="15">
      <c r="A951" s="15">
        <v>70678</v>
      </c>
      <c r="B951" s="16" t="s">
        <v>26</v>
      </c>
      <c r="C951" s="16" t="s">
        <v>1058</v>
      </c>
      <c r="D951" s="17">
        <v>6</v>
      </c>
      <c r="E951" s="105">
        <v>41.57956063899804</v>
      </c>
      <c r="F951" s="45">
        <v>70.43498168498168</v>
      </c>
      <c r="G951" s="106">
        <f t="shared" si="140"/>
        <v>51.19803432099258</v>
      </c>
      <c r="H951" s="87">
        <v>0</v>
      </c>
      <c r="I951" s="107">
        <f t="shared" si="141"/>
        <v>0</v>
      </c>
      <c r="J951" s="108">
        <f t="shared" si="142"/>
        <v>30.71882059259555</v>
      </c>
      <c r="K951" s="109">
        <v>90.76433121019109</v>
      </c>
      <c r="L951" s="56">
        <v>100</v>
      </c>
      <c r="M951" s="110">
        <f t="shared" si="143"/>
        <v>92.81670205237086</v>
      </c>
      <c r="N951" s="111">
        <v>76.57142857142857</v>
      </c>
      <c r="O951" s="52">
        <v>98.4</v>
      </c>
      <c r="P951" s="57">
        <v>99.59286817352239</v>
      </c>
      <c r="Q951" s="58" t="s">
        <v>1</v>
      </c>
      <c r="R951" s="106">
        <f t="shared" si="144"/>
        <v>91.4642313531618</v>
      </c>
      <c r="S951" s="109">
        <v>88.05555555555556</v>
      </c>
      <c r="T951" s="52">
        <v>79.87433862433862</v>
      </c>
      <c r="U951" s="52">
        <v>100</v>
      </c>
      <c r="V951" s="52">
        <v>0</v>
      </c>
      <c r="W951" s="52">
        <v>0</v>
      </c>
      <c r="X951" s="110">
        <f t="shared" si="149"/>
        <v>66.98247354497354</v>
      </c>
      <c r="Y951" s="112">
        <f t="shared" si="145"/>
        <v>84.11695830625682</v>
      </c>
      <c r="Z951" s="46">
        <v>47.01149425287357</v>
      </c>
      <c r="AA951" s="46">
        <v>11.111111111111112</v>
      </c>
      <c r="AB951" s="46">
        <v>20</v>
      </c>
      <c r="AC951" s="46">
        <v>18.4</v>
      </c>
      <c r="AD951" s="46">
        <v>6.666666666666667</v>
      </c>
      <c r="AE951" s="106">
        <f t="shared" si="146"/>
        <v>22.286206896551725</v>
      </c>
      <c r="AF951" s="69">
        <v>78.94736842105263</v>
      </c>
      <c r="AG951" s="69">
        <v>75</v>
      </c>
      <c r="AH951" s="69">
        <v>64.70588235294117</v>
      </c>
      <c r="AI951" s="69">
        <v>42.05607476635514</v>
      </c>
      <c r="AJ951" s="113">
        <v>65.17733138508724</v>
      </c>
      <c r="AK951" s="114">
        <v>30</v>
      </c>
      <c r="AL951" s="106">
        <f t="shared" si="147"/>
        <v>30</v>
      </c>
      <c r="AM951" s="115">
        <v>35.266598714184184</v>
      </c>
      <c r="AN951" s="116">
        <f t="shared" si="148"/>
        <v>58.78222288590277</v>
      </c>
    </row>
    <row r="952" spans="1:40" ht="15">
      <c r="A952" s="15">
        <v>70702</v>
      </c>
      <c r="B952" s="16" t="s">
        <v>26</v>
      </c>
      <c r="C952" s="16" t="s">
        <v>1059</v>
      </c>
      <c r="D952" s="17">
        <v>6</v>
      </c>
      <c r="E952" s="105">
        <v>75.77031521110472</v>
      </c>
      <c r="F952" s="45">
        <v>76.20624745624745</v>
      </c>
      <c r="G952" s="106">
        <f t="shared" si="140"/>
        <v>75.91562595948562</v>
      </c>
      <c r="H952" s="87">
        <v>18.29</v>
      </c>
      <c r="I952" s="107">
        <f t="shared" si="141"/>
        <v>18.29</v>
      </c>
      <c r="J952" s="108">
        <f t="shared" si="142"/>
        <v>52.865375575691374</v>
      </c>
      <c r="K952" s="109">
        <v>31.76470588235294</v>
      </c>
      <c r="L952" s="56">
        <v>100</v>
      </c>
      <c r="M952" s="110">
        <f t="shared" si="143"/>
        <v>46.928104575163395</v>
      </c>
      <c r="N952" s="111">
        <v>88.8888888888889</v>
      </c>
      <c r="O952" s="52">
        <v>99.67999999999999</v>
      </c>
      <c r="P952" s="57">
        <v>100</v>
      </c>
      <c r="Q952" s="58" t="s">
        <v>1</v>
      </c>
      <c r="R952" s="106">
        <f t="shared" si="144"/>
        <v>96.12951111111111</v>
      </c>
      <c r="S952" s="109">
        <v>97.5</v>
      </c>
      <c r="T952" s="52">
        <v>66.24131944444446</v>
      </c>
      <c r="U952" s="52">
        <v>100</v>
      </c>
      <c r="V952" s="52">
        <v>0</v>
      </c>
      <c r="W952" s="52">
        <v>15</v>
      </c>
      <c r="X952" s="110">
        <f t="shared" si="149"/>
        <v>67.81032986111111</v>
      </c>
      <c r="Y952" s="112">
        <f t="shared" si="145"/>
        <v>69.35486675816993</v>
      </c>
      <c r="Z952" s="46">
        <v>91.49425287356321</v>
      </c>
      <c r="AA952" s="46">
        <v>33.333333333333336</v>
      </c>
      <c r="AB952" s="46">
        <v>0</v>
      </c>
      <c r="AC952" s="46">
        <v>23.200000000000003</v>
      </c>
      <c r="AD952" s="46">
        <v>41.11111111111111</v>
      </c>
      <c r="AE952" s="106">
        <f t="shared" si="146"/>
        <v>41.18189655172414</v>
      </c>
      <c r="AF952" s="69">
        <v>42.10526315789473</v>
      </c>
      <c r="AG952" s="69">
        <v>31.25</v>
      </c>
      <c r="AH952" s="69">
        <v>23.52941176470588</v>
      </c>
      <c r="AI952" s="69">
        <v>26.168224299065418</v>
      </c>
      <c r="AJ952" s="113">
        <v>30.76322480541651</v>
      </c>
      <c r="AK952" s="114">
        <v>13.333333333333334</v>
      </c>
      <c r="AL952" s="106">
        <f t="shared" si="147"/>
        <v>13.333333333333334</v>
      </c>
      <c r="AM952" s="115">
        <v>32.83387144236394</v>
      </c>
      <c r="AN952" s="116">
        <f t="shared" si="148"/>
        <v>55.100669926932426</v>
      </c>
    </row>
    <row r="953" spans="1:40" ht="15">
      <c r="A953" s="15">
        <v>70708</v>
      </c>
      <c r="B953" s="16" t="s">
        <v>26</v>
      </c>
      <c r="C953" s="16" t="s">
        <v>1060</v>
      </c>
      <c r="D953" s="17">
        <v>6</v>
      </c>
      <c r="E953" s="105">
        <v>43.489347147961</v>
      </c>
      <c r="F953" s="45">
        <v>77.60683760683762</v>
      </c>
      <c r="G953" s="106">
        <f t="shared" si="140"/>
        <v>54.86184396758654</v>
      </c>
      <c r="H953" s="87">
        <v>9.472000000000001</v>
      </c>
      <c r="I953" s="107">
        <f t="shared" si="141"/>
        <v>9.472000000000001</v>
      </c>
      <c r="J953" s="108">
        <f t="shared" si="142"/>
        <v>36.70590638055192</v>
      </c>
      <c r="K953" s="109">
        <v>92.01520912547528</v>
      </c>
      <c r="L953" s="56">
        <v>100</v>
      </c>
      <c r="M953" s="110">
        <f t="shared" si="143"/>
        <v>93.7896070975919</v>
      </c>
      <c r="N953" s="111">
        <v>84.76190476190476</v>
      </c>
      <c r="O953" s="52">
        <v>98.71</v>
      </c>
      <c r="P953" s="57">
        <v>97.29927541535534</v>
      </c>
      <c r="Q953" s="58">
        <v>100</v>
      </c>
      <c r="R953" s="106">
        <f t="shared" si="144"/>
        <v>95.19279504431502</v>
      </c>
      <c r="S953" s="109">
        <v>82.5</v>
      </c>
      <c r="T953" s="52">
        <v>72.77580602948251</v>
      </c>
      <c r="U953" s="52">
        <v>98.14813333333332</v>
      </c>
      <c r="V953" s="52">
        <v>0</v>
      </c>
      <c r="W953" s="52">
        <v>15</v>
      </c>
      <c r="X953" s="110">
        <f t="shared" si="149"/>
        <v>65.23098484070395</v>
      </c>
      <c r="Y953" s="112">
        <f t="shared" si="145"/>
        <v>85.09986811833916</v>
      </c>
      <c r="Z953" s="46">
        <v>100</v>
      </c>
      <c r="AA953" s="46">
        <v>77.77777777777779</v>
      </c>
      <c r="AB953" s="46">
        <v>0</v>
      </c>
      <c r="AC953" s="46">
        <v>53.6</v>
      </c>
      <c r="AD953" s="46">
        <v>100</v>
      </c>
      <c r="AE953" s="106">
        <f t="shared" si="146"/>
        <v>68.38333333333334</v>
      </c>
      <c r="AF953" s="69">
        <v>68.42105263157895</v>
      </c>
      <c r="AG953" s="69">
        <v>50</v>
      </c>
      <c r="AH953" s="69">
        <v>58.82352941176471</v>
      </c>
      <c r="AI953" s="69">
        <v>36.44859813084112</v>
      </c>
      <c r="AJ953" s="113">
        <v>53.42329504354619</v>
      </c>
      <c r="AK953" s="114">
        <v>50</v>
      </c>
      <c r="AL953" s="106">
        <f t="shared" si="147"/>
        <v>50</v>
      </c>
      <c r="AM953" s="115">
        <v>60.71732312272343</v>
      </c>
      <c r="AN953" s="116">
        <f t="shared" si="148"/>
        <v>68.10631227209699</v>
      </c>
    </row>
    <row r="954" spans="1:40" ht="15">
      <c r="A954" s="15">
        <v>70713</v>
      </c>
      <c r="B954" s="16" t="s">
        <v>26</v>
      </c>
      <c r="C954" s="16" t="s">
        <v>1061</v>
      </c>
      <c r="D954" s="17">
        <v>6</v>
      </c>
      <c r="E954" s="105">
        <v>48.427102238354514</v>
      </c>
      <c r="F954" s="45">
        <v>70.88776963776964</v>
      </c>
      <c r="G954" s="106">
        <f t="shared" si="140"/>
        <v>55.913991371492884</v>
      </c>
      <c r="H954" s="87">
        <v>40.32600000000001</v>
      </c>
      <c r="I954" s="107">
        <f t="shared" si="141"/>
        <v>40.32600000000001</v>
      </c>
      <c r="J954" s="108">
        <f t="shared" si="142"/>
        <v>49.67879482289574</v>
      </c>
      <c r="K954" s="109">
        <v>0</v>
      </c>
      <c r="L954" s="56">
        <v>100</v>
      </c>
      <c r="M954" s="110">
        <f t="shared" si="143"/>
        <v>22.22222222222222</v>
      </c>
      <c r="N954" s="111">
        <v>76.34920634920636</v>
      </c>
      <c r="O954" s="52">
        <v>98.09</v>
      </c>
      <c r="P954" s="57">
        <v>98.46531184302732</v>
      </c>
      <c r="Q954" s="58" t="s">
        <v>1</v>
      </c>
      <c r="R954" s="106">
        <f t="shared" si="144"/>
        <v>90.91131762278785</v>
      </c>
      <c r="S954" s="109">
        <v>97.91666666666666</v>
      </c>
      <c r="T954" s="52">
        <v>80.3521675084175</v>
      </c>
      <c r="U954" s="52">
        <v>47.22221666666667</v>
      </c>
      <c r="V954" s="52">
        <v>0</v>
      </c>
      <c r="W954" s="52">
        <v>100</v>
      </c>
      <c r="X954" s="110">
        <f t="shared" si="149"/>
        <v>68.87276271043771</v>
      </c>
      <c r="Y954" s="112">
        <f t="shared" si="145"/>
        <v>59.13090570663218</v>
      </c>
      <c r="Z954" s="46">
        <v>7.7701149425287355</v>
      </c>
      <c r="AA954" s="46">
        <v>52.77777777777778</v>
      </c>
      <c r="AB954" s="46">
        <v>0</v>
      </c>
      <c r="AC954" s="46">
        <v>0</v>
      </c>
      <c r="AD954" s="46">
        <v>5.555555555555555</v>
      </c>
      <c r="AE954" s="106">
        <f t="shared" si="146"/>
        <v>12.880028735632184</v>
      </c>
      <c r="AF954" s="69">
        <v>0</v>
      </c>
      <c r="AG954" s="69">
        <v>6.25</v>
      </c>
      <c r="AH954" s="69">
        <v>5.88235294117647</v>
      </c>
      <c r="AI954" s="69">
        <v>0.9345794392523363</v>
      </c>
      <c r="AJ954" s="113">
        <v>3.266733095107202</v>
      </c>
      <c r="AK954" s="114">
        <v>8.333333333333332</v>
      </c>
      <c r="AL954" s="106">
        <f t="shared" si="147"/>
        <v>8.333333333333332</v>
      </c>
      <c r="AM954" s="115">
        <v>9.40714415103242</v>
      </c>
      <c r="AN954" s="116">
        <f t="shared" si="148"/>
        <v>42.323355063204964</v>
      </c>
    </row>
    <row r="955" spans="1:40" ht="15">
      <c r="A955" s="15">
        <v>70717</v>
      </c>
      <c r="B955" s="16" t="s">
        <v>26</v>
      </c>
      <c r="C955" s="16" t="s">
        <v>1062</v>
      </c>
      <c r="D955" s="17">
        <v>6</v>
      </c>
      <c r="E955" s="105">
        <v>0</v>
      </c>
      <c r="F955" s="45">
        <v>75.07478632478633</v>
      </c>
      <c r="G955" s="106">
        <f t="shared" si="140"/>
        <v>25.024928774928775</v>
      </c>
      <c r="H955" s="87">
        <v>1.3</v>
      </c>
      <c r="I955" s="107">
        <f t="shared" si="141"/>
        <v>1.3</v>
      </c>
      <c r="J955" s="108">
        <f t="shared" si="142"/>
        <v>15.534957264957264</v>
      </c>
      <c r="K955" s="109">
        <v>75</v>
      </c>
      <c r="L955" s="56">
        <v>100</v>
      </c>
      <c r="M955" s="110">
        <f t="shared" si="143"/>
        <v>80.55555555555556</v>
      </c>
      <c r="N955" s="111">
        <v>83.65079365079366</v>
      </c>
      <c r="O955" s="52">
        <v>99.28</v>
      </c>
      <c r="P955" s="57">
        <v>99.81879954699887</v>
      </c>
      <c r="Q955" s="58">
        <v>100</v>
      </c>
      <c r="R955" s="106">
        <f t="shared" si="144"/>
        <v>95.68739829944813</v>
      </c>
      <c r="S955" s="109">
        <v>86.80555555555554</v>
      </c>
      <c r="T955" s="52">
        <v>69.88826451326452</v>
      </c>
      <c r="U955" s="52">
        <v>83.33333333333333</v>
      </c>
      <c r="V955" s="52">
        <v>0</v>
      </c>
      <c r="W955" s="52">
        <v>15</v>
      </c>
      <c r="X955" s="110">
        <f t="shared" si="149"/>
        <v>61.88178835053834</v>
      </c>
      <c r="Y955" s="112">
        <f t="shared" si="145"/>
        <v>79.42213972799567</v>
      </c>
      <c r="Z955" s="46">
        <v>5.057471264367816</v>
      </c>
      <c r="AA955" s="46">
        <v>50.00000000000001</v>
      </c>
      <c r="AB955" s="46">
        <v>0</v>
      </c>
      <c r="AC955" s="46">
        <v>62.4</v>
      </c>
      <c r="AD955" s="46">
        <v>21.978021978021978</v>
      </c>
      <c r="AE955" s="106">
        <f t="shared" si="146"/>
        <v>26.460246936971075</v>
      </c>
      <c r="AF955" s="69">
        <v>26.31578947368421</v>
      </c>
      <c r="AG955" s="69">
        <v>75</v>
      </c>
      <c r="AH955" s="69">
        <v>52.94117647058824</v>
      </c>
      <c r="AI955" s="69">
        <v>58.87850467289719</v>
      </c>
      <c r="AJ955" s="113">
        <v>53.28386765429241</v>
      </c>
      <c r="AK955" s="114">
        <v>40</v>
      </c>
      <c r="AL955" s="106">
        <f t="shared" si="147"/>
        <v>40</v>
      </c>
      <c r="AM955" s="115">
        <v>36.32116307419588</v>
      </c>
      <c r="AN955" s="116">
        <f t="shared" si="148"/>
        <v>53.71441023924805</v>
      </c>
    </row>
    <row r="956" spans="1:40" ht="15">
      <c r="A956" s="15">
        <v>70742</v>
      </c>
      <c r="B956" s="16" t="s">
        <v>26</v>
      </c>
      <c r="C956" s="16" t="s">
        <v>1063</v>
      </c>
      <c r="D956" s="17">
        <v>6</v>
      </c>
      <c r="E956" s="105">
        <v>62.477272425094554</v>
      </c>
      <c r="F956" s="45">
        <v>73.29365079365078</v>
      </c>
      <c r="G956" s="106">
        <f t="shared" si="140"/>
        <v>66.08273188127995</v>
      </c>
      <c r="H956" s="87">
        <v>0</v>
      </c>
      <c r="I956" s="107">
        <f t="shared" si="141"/>
        <v>0</v>
      </c>
      <c r="J956" s="108">
        <f t="shared" si="142"/>
        <v>39.64963912876797</v>
      </c>
      <c r="K956" s="109">
        <v>13.793103448275868</v>
      </c>
      <c r="L956" s="56">
        <v>100</v>
      </c>
      <c r="M956" s="110">
        <f t="shared" si="143"/>
        <v>32.95019157088123</v>
      </c>
      <c r="N956" s="111">
        <v>48.57142857142858</v>
      </c>
      <c r="O956" s="52">
        <v>98.86</v>
      </c>
      <c r="P956" s="57">
        <v>99.43074003795066</v>
      </c>
      <c r="Q956" s="58">
        <v>100</v>
      </c>
      <c r="R956" s="106">
        <f t="shared" si="144"/>
        <v>86.71554215234481</v>
      </c>
      <c r="S956" s="109">
        <v>66.11111111111111</v>
      </c>
      <c r="T956" s="52">
        <v>88.47426470588235</v>
      </c>
      <c r="U956" s="52">
        <v>83.33333333333333</v>
      </c>
      <c r="V956" s="52">
        <v>0</v>
      </c>
      <c r="W956" s="52">
        <v>15</v>
      </c>
      <c r="X956" s="110">
        <f t="shared" si="149"/>
        <v>61.354677287581694</v>
      </c>
      <c r="Y956" s="112">
        <f t="shared" si="145"/>
        <v>59.24453918629372</v>
      </c>
      <c r="Z956" s="46">
        <v>47.51724137931035</v>
      </c>
      <c r="AA956" s="46">
        <v>44.44444444444445</v>
      </c>
      <c r="AB956" s="46">
        <v>0</v>
      </c>
      <c r="AC956" s="46">
        <v>26.400000000000002</v>
      </c>
      <c r="AD956" s="46">
        <v>5.555555555555555</v>
      </c>
      <c r="AE956" s="106">
        <f t="shared" si="146"/>
        <v>26.20431034482759</v>
      </c>
      <c r="AF956" s="69">
        <v>73.68421052631578</v>
      </c>
      <c r="AG956" s="69">
        <v>68.75</v>
      </c>
      <c r="AH956" s="69">
        <v>35.294117647058826</v>
      </c>
      <c r="AI956" s="69">
        <v>30.8411214953271</v>
      </c>
      <c r="AJ956" s="113">
        <v>52.142362417175434</v>
      </c>
      <c r="AK956" s="114">
        <v>26.666666666666668</v>
      </c>
      <c r="AL956" s="106">
        <f t="shared" si="147"/>
        <v>26.666666666666668</v>
      </c>
      <c r="AM956" s="115">
        <v>33.213595495154834</v>
      </c>
      <c r="AN956" s="116">
        <f t="shared" si="148"/>
        <v>47.5162760674469</v>
      </c>
    </row>
    <row r="957" spans="1:40" ht="15">
      <c r="A957" s="15">
        <v>70771</v>
      </c>
      <c r="B957" s="16" t="s">
        <v>26</v>
      </c>
      <c r="C957" s="16" t="s">
        <v>1064</v>
      </c>
      <c r="D957" s="17">
        <v>6</v>
      </c>
      <c r="E957" s="105">
        <v>27.750067670803546</v>
      </c>
      <c r="F957" s="45">
        <v>69.15191290191291</v>
      </c>
      <c r="G957" s="106">
        <f t="shared" si="140"/>
        <v>41.55068274784</v>
      </c>
      <c r="H957" s="87">
        <v>0</v>
      </c>
      <c r="I957" s="107">
        <f t="shared" si="141"/>
        <v>0</v>
      </c>
      <c r="J957" s="108">
        <f t="shared" si="142"/>
        <v>24.930409648704</v>
      </c>
      <c r="K957" s="109">
        <v>99.53051643192488</v>
      </c>
      <c r="L957" s="56">
        <v>100</v>
      </c>
      <c r="M957" s="110">
        <f t="shared" si="143"/>
        <v>99.63484611371936</v>
      </c>
      <c r="N957" s="111">
        <v>89.84126984126985</v>
      </c>
      <c r="O957" s="52">
        <v>97.69</v>
      </c>
      <c r="P957" s="57">
        <v>99.724754859797</v>
      </c>
      <c r="Q957" s="58" t="s">
        <v>1</v>
      </c>
      <c r="R957" s="106">
        <f t="shared" si="144"/>
        <v>95.6921632285429</v>
      </c>
      <c r="S957" s="109">
        <v>73.88888888888889</v>
      </c>
      <c r="T957" s="52">
        <v>71.29077540106952</v>
      </c>
      <c r="U957" s="52">
        <v>83.33333333333333</v>
      </c>
      <c r="V957" s="52">
        <v>0</v>
      </c>
      <c r="W957" s="52">
        <v>15</v>
      </c>
      <c r="X957" s="110">
        <f t="shared" si="149"/>
        <v>59.00324940582293</v>
      </c>
      <c r="Y957" s="112">
        <f t="shared" si="145"/>
        <v>85.37107664393604</v>
      </c>
      <c r="Z957" s="46">
        <v>6.873563218390804</v>
      </c>
      <c r="AA957" s="46">
        <v>33.333333333333336</v>
      </c>
      <c r="AB957" s="46">
        <v>100</v>
      </c>
      <c r="AC957" s="46">
        <v>40.8</v>
      </c>
      <c r="AD957" s="46">
        <v>40</v>
      </c>
      <c r="AE957" s="106">
        <f t="shared" si="146"/>
        <v>41.8683908045977</v>
      </c>
      <c r="AF957" s="69">
        <v>42.10526315789473</v>
      </c>
      <c r="AG957" s="69">
        <v>26.666666666666668</v>
      </c>
      <c r="AH957" s="69">
        <v>58.82352941176471</v>
      </c>
      <c r="AI957" s="69">
        <v>65.42056074766354</v>
      </c>
      <c r="AJ957" s="113">
        <v>48.25400499599741</v>
      </c>
      <c r="AK957" s="114">
        <v>36.666666666666664</v>
      </c>
      <c r="AL957" s="106">
        <f t="shared" si="147"/>
        <v>36.666666666666664</v>
      </c>
      <c r="AM957" s="115">
        <v>42.53087642805142</v>
      </c>
      <c r="AN957" s="116">
        <f t="shared" si="148"/>
        <v>60.43088318012424</v>
      </c>
    </row>
    <row r="958" spans="1:40" ht="15">
      <c r="A958" s="15">
        <v>70820</v>
      </c>
      <c r="B958" s="16" t="s">
        <v>26</v>
      </c>
      <c r="C958" s="16" t="s">
        <v>1065</v>
      </c>
      <c r="D958" s="17">
        <v>6</v>
      </c>
      <c r="E958" s="105">
        <v>75.28575084927174</v>
      </c>
      <c r="F958" s="45">
        <v>84.57570207570207</v>
      </c>
      <c r="G958" s="106">
        <f t="shared" si="140"/>
        <v>78.38240125808184</v>
      </c>
      <c r="H958" s="87">
        <v>20.48</v>
      </c>
      <c r="I958" s="107">
        <f t="shared" si="141"/>
        <v>20.48</v>
      </c>
      <c r="J958" s="108">
        <f t="shared" si="142"/>
        <v>55.221440754849105</v>
      </c>
      <c r="K958" s="109">
        <v>96.93251533742331</v>
      </c>
      <c r="L958" s="56">
        <v>100</v>
      </c>
      <c r="M958" s="110">
        <f t="shared" si="143"/>
        <v>97.6141785957737</v>
      </c>
      <c r="N958" s="111">
        <v>77.85714285714286</v>
      </c>
      <c r="O958" s="52">
        <v>98.78999999999999</v>
      </c>
      <c r="P958" s="57">
        <v>97.01134089392929</v>
      </c>
      <c r="Q958" s="58" t="s">
        <v>1</v>
      </c>
      <c r="R958" s="106">
        <f t="shared" si="144"/>
        <v>91.16248239957591</v>
      </c>
      <c r="S958" s="109">
        <v>92.08333333333334</v>
      </c>
      <c r="T958" s="52">
        <v>76.01380981136415</v>
      </c>
      <c r="U958" s="52">
        <v>100</v>
      </c>
      <c r="V958" s="52">
        <v>0</v>
      </c>
      <c r="W958" s="52">
        <v>25</v>
      </c>
      <c r="X958" s="110">
        <f t="shared" si="149"/>
        <v>70.14928578617437</v>
      </c>
      <c r="Y958" s="112">
        <f t="shared" si="145"/>
        <v>86.76087011391863</v>
      </c>
      <c r="Z958" s="46">
        <v>99.6551724137931</v>
      </c>
      <c r="AA958" s="46">
        <v>66.66666666666667</v>
      </c>
      <c r="AB958" s="46">
        <v>80</v>
      </c>
      <c r="AC958" s="46">
        <v>52</v>
      </c>
      <c r="AD958" s="46">
        <v>31.11111111111111</v>
      </c>
      <c r="AE958" s="106">
        <f t="shared" si="146"/>
        <v>67.9971264367816</v>
      </c>
      <c r="AF958" s="69">
        <v>89.47368421052632</v>
      </c>
      <c r="AG958" s="69">
        <v>81.25</v>
      </c>
      <c r="AH958" s="69">
        <v>58.82352941176471</v>
      </c>
      <c r="AI958" s="69">
        <v>75.70093457943925</v>
      </c>
      <c r="AJ958" s="113">
        <v>76.31203705043256</v>
      </c>
      <c r="AK958" s="114">
        <v>55.00000000000001</v>
      </c>
      <c r="AL958" s="106">
        <f t="shared" si="147"/>
        <v>55.00000000000001</v>
      </c>
      <c r="AM958" s="115">
        <v>67.61501064639887</v>
      </c>
      <c r="AN958" s="116">
        <f t="shared" si="148"/>
        <v>74.7092264018488</v>
      </c>
    </row>
    <row r="959" spans="1:40" ht="15">
      <c r="A959" s="15">
        <v>70823</v>
      </c>
      <c r="B959" s="16" t="s">
        <v>26</v>
      </c>
      <c r="C959" s="16" t="s">
        <v>1066</v>
      </c>
      <c r="D959" s="17">
        <v>6</v>
      </c>
      <c r="E959" s="105">
        <v>39.618986470731144</v>
      </c>
      <c r="F959" s="45">
        <v>79.26739926739927</v>
      </c>
      <c r="G959" s="106">
        <f t="shared" si="140"/>
        <v>52.83512406962052</v>
      </c>
      <c r="H959" s="87">
        <v>0</v>
      </c>
      <c r="I959" s="107">
        <f t="shared" si="141"/>
        <v>0</v>
      </c>
      <c r="J959" s="108">
        <f t="shared" si="142"/>
        <v>31.70107444177231</v>
      </c>
      <c r="K959" s="109">
        <v>98.78048780487805</v>
      </c>
      <c r="L959" s="56">
        <v>100</v>
      </c>
      <c r="M959" s="110">
        <f t="shared" si="143"/>
        <v>99.05149051490514</v>
      </c>
      <c r="N959" s="111">
        <v>77.85714285714286</v>
      </c>
      <c r="O959" s="52">
        <v>98.93</v>
      </c>
      <c r="P959" s="57">
        <v>96.09774578518659</v>
      </c>
      <c r="Q959" s="58" t="s">
        <v>1</v>
      </c>
      <c r="R959" s="106">
        <f t="shared" si="144"/>
        <v>90.90477852897601</v>
      </c>
      <c r="S959" s="109">
        <v>99.16666666666667</v>
      </c>
      <c r="T959" s="52">
        <v>72.69976155666944</v>
      </c>
      <c r="U959" s="52">
        <v>100</v>
      </c>
      <c r="V959" s="52">
        <v>0</v>
      </c>
      <c r="W959" s="52">
        <v>40</v>
      </c>
      <c r="X959" s="110">
        <f t="shared" si="149"/>
        <v>72.96660705583403</v>
      </c>
      <c r="Y959" s="112">
        <f t="shared" si="145"/>
        <v>88.09737997250507</v>
      </c>
      <c r="Z959" s="46">
        <v>53.10344827586207</v>
      </c>
      <c r="AA959" s="46">
        <v>11.111111111111112</v>
      </c>
      <c r="AB959" s="46">
        <v>0</v>
      </c>
      <c r="AC959" s="46">
        <v>72.8</v>
      </c>
      <c r="AD959" s="46">
        <v>70.23809523809523</v>
      </c>
      <c r="AE959" s="106">
        <f t="shared" si="146"/>
        <v>42.178838259441704</v>
      </c>
      <c r="AF959" s="69">
        <v>52.63157894736842</v>
      </c>
      <c r="AG959" s="69">
        <v>75</v>
      </c>
      <c r="AH959" s="69">
        <v>52.94117647058824</v>
      </c>
      <c r="AI959" s="69">
        <v>51.4018691588785</v>
      </c>
      <c r="AJ959" s="113">
        <v>57.993656144208785</v>
      </c>
      <c r="AK959" s="114">
        <v>43.333333333333336</v>
      </c>
      <c r="AL959" s="106">
        <f t="shared" si="147"/>
        <v>43.333333333333336</v>
      </c>
      <c r="AM959" s="115">
        <v>46.62702204349125</v>
      </c>
      <c r="AN959" s="116">
        <f t="shared" si="148"/>
        <v>64.37701148765437</v>
      </c>
    </row>
    <row r="960" spans="1:40" ht="15">
      <c r="A960" s="15">
        <v>73001</v>
      </c>
      <c r="B960" s="16" t="s">
        <v>12</v>
      </c>
      <c r="C960" s="16" t="s">
        <v>1067</v>
      </c>
      <c r="D960" s="17">
        <v>1</v>
      </c>
      <c r="E960" s="105">
        <v>74.66382966700571</v>
      </c>
      <c r="F960" s="45">
        <v>78.75</v>
      </c>
      <c r="G960" s="106">
        <f t="shared" si="140"/>
        <v>76.02588644467048</v>
      </c>
      <c r="H960" s="87">
        <v>77.088</v>
      </c>
      <c r="I960" s="107">
        <f t="shared" si="141"/>
        <v>77.088</v>
      </c>
      <c r="J960" s="108">
        <f t="shared" si="142"/>
        <v>76.45073186680229</v>
      </c>
      <c r="K960" s="109">
        <v>96.63483401546158</v>
      </c>
      <c r="L960" s="56">
        <v>100</v>
      </c>
      <c r="M960" s="110">
        <f t="shared" si="143"/>
        <v>97.38264867869233</v>
      </c>
      <c r="N960" s="111">
        <v>70</v>
      </c>
      <c r="O960" s="52">
        <v>99.51</v>
      </c>
      <c r="P960" s="57">
        <v>99.79433670683105</v>
      </c>
      <c r="Q960" s="58">
        <v>100</v>
      </c>
      <c r="R960" s="106">
        <f t="shared" si="144"/>
        <v>92.32608417670775</v>
      </c>
      <c r="S960" s="109">
        <v>96.66666666666667</v>
      </c>
      <c r="T960" s="52">
        <v>0</v>
      </c>
      <c r="U960" s="52">
        <v>100</v>
      </c>
      <c r="V960" s="52">
        <v>86.69055986638365</v>
      </c>
      <c r="W960" s="52">
        <v>100</v>
      </c>
      <c r="X960" s="110">
        <f t="shared" si="149"/>
        <v>72.50298664996463</v>
      </c>
      <c r="Y960" s="112">
        <f t="shared" si="145"/>
        <v>87.8030561888644</v>
      </c>
      <c r="Z960" s="46">
        <v>98.87356321839081</v>
      </c>
      <c r="AA960" s="46">
        <v>72.91666666666667</v>
      </c>
      <c r="AB960" s="46">
        <v>100</v>
      </c>
      <c r="AC960" s="46">
        <v>84.8</v>
      </c>
      <c r="AD960" s="46">
        <v>46.012269938650306</v>
      </c>
      <c r="AE960" s="106">
        <f t="shared" si="146"/>
        <v>81.66756641809464</v>
      </c>
      <c r="AF960" s="69">
        <v>89.47368421052632</v>
      </c>
      <c r="AG960" s="69">
        <v>75</v>
      </c>
      <c r="AH960" s="69">
        <v>70.58823529411765</v>
      </c>
      <c r="AI960" s="69">
        <v>74.76635514018692</v>
      </c>
      <c r="AJ960" s="113">
        <v>77.45706866120771</v>
      </c>
      <c r="AK960" s="114">
        <v>73.33333333333333</v>
      </c>
      <c r="AL960" s="106">
        <f t="shared" si="147"/>
        <v>73.33333333333333</v>
      </c>
      <c r="AM960" s="115">
        <v>78.87792039930586</v>
      </c>
      <c r="AN960" s="116">
        <f t="shared" si="148"/>
        <v>82.85505058758442</v>
      </c>
    </row>
    <row r="961" spans="1:40" ht="15">
      <c r="A961" s="15">
        <v>73024</v>
      </c>
      <c r="B961" s="16" t="s">
        <v>12</v>
      </c>
      <c r="C961" s="16" t="s">
        <v>1068</v>
      </c>
      <c r="D961" s="17">
        <v>6</v>
      </c>
      <c r="E961" s="105">
        <v>55.024715741859524</v>
      </c>
      <c r="F961" s="45">
        <v>82.71723646723646</v>
      </c>
      <c r="G961" s="106">
        <f t="shared" si="140"/>
        <v>64.25555598365183</v>
      </c>
      <c r="H961" s="87">
        <v>47.84400000000001</v>
      </c>
      <c r="I961" s="107">
        <f t="shared" si="141"/>
        <v>47.84400000000001</v>
      </c>
      <c r="J961" s="108">
        <f t="shared" si="142"/>
        <v>57.690933590191094</v>
      </c>
      <c r="K961" s="109">
        <v>93.33333333333333</v>
      </c>
      <c r="L961" s="56">
        <v>100</v>
      </c>
      <c r="M961" s="110">
        <f t="shared" si="143"/>
        <v>94.81481481481481</v>
      </c>
      <c r="N961" s="111">
        <v>100</v>
      </c>
      <c r="O961" s="52">
        <v>99.93</v>
      </c>
      <c r="P961" s="57">
        <v>95.9079283887468</v>
      </c>
      <c r="Q961" s="58">
        <v>100</v>
      </c>
      <c r="R961" s="106">
        <f t="shared" si="144"/>
        <v>98.95948209718671</v>
      </c>
      <c r="S961" s="109">
        <v>99.30555555555554</v>
      </c>
      <c r="T961" s="52">
        <v>71.80555555555556</v>
      </c>
      <c r="U961" s="52">
        <v>96.29628333333334</v>
      </c>
      <c r="V961" s="52">
        <v>0</v>
      </c>
      <c r="W961" s="52">
        <v>25</v>
      </c>
      <c r="X961" s="110">
        <f t="shared" si="149"/>
        <v>69.97684861111111</v>
      </c>
      <c r="Y961" s="112">
        <f t="shared" si="145"/>
        <v>88.19295915998863</v>
      </c>
      <c r="Z961" s="46">
        <v>100</v>
      </c>
      <c r="AA961" s="46">
        <v>66.66666666666667</v>
      </c>
      <c r="AB961" s="46">
        <v>100</v>
      </c>
      <c r="AC961" s="46">
        <v>76.8</v>
      </c>
      <c r="AD961" s="46">
        <v>100</v>
      </c>
      <c r="AE961" s="106">
        <f t="shared" si="146"/>
        <v>89.4</v>
      </c>
      <c r="AF961" s="69">
        <v>57.89473684210527</v>
      </c>
      <c r="AG961" s="69">
        <v>81.25</v>
      </c>
      <c r="AH961" s="69">
        <v>64.70588235294117</v>
      </c>
      <c r="AI961" s="69">
        <v>47.66355140186916</v>
      </c>
      <c r="AJ961" s="113">
        <v>62.87854264922889</v>
      </c>
      <c r="AK961" s="114">
        <v>53.333333333333336</v>
      </c>
      <c r="AL961" s="106">
        <f t="shared" si="147"/>
        <v>53.333333333333336</v>
      </c>
      <c r="AM961" s="115">
        <v>75.11427803979437</v>
      </c>
      <c r="AN961" s="116">
        <f t="shared" si="148"/>
        <v>78.16894970997085</v>
      </c>
    </row>
    <row r="962" spans="1:40" ht="15">
      <c r="A962" s="15">
        <v>73026</v>
      </c>
      <c r="B962" s="16" t="s">
        <v>12</v>
      </c>
      <c r="C962" s="16" t="s">
        <v>1069</v>
      </c>
      <c r="D962" s="17">
        <v>6</v>
      </c>
      <c r="E962" s="105">
        <v>56.162898707406114</v>
      </c>
      <c r="F962" s="45">
        <v>88.64061864061865</v>
      </c>
      <c r="G962" s="106">
        <f aca="true" t="shared" si="150" ref="G962:G1025">(E962*(8/12))+(F962*(4/12))</f>
        <v>66.9888053518103</v>
      </c>
      <c r="H962" s="87">
        <v>69.958</v>
      </c>
      <c r="I962" s="107">
        <f aca="true" t="shared" si="151" ref="I962:I1025">H962</f>
        <v>69.958</v>
      </c>
      <c r="J962" s="108">
        <f aca="true" t="shared" si="152" ref="J962:J1025">(G962*(12/20))+(I962*(8/20))</f>
        <v>68.17648321108618</v>
      </c>
      <c r="K962" s="109">
        <v>52.02020202020202</v>
      </c>
      <c r="L962" s="56">
        <v>0</v>
      </c>
      <c r="M962" s="110">
        <f aca="true" t="shared" si="153" ref="M962:M1025">(K962*(14/18))+(L962*(4/18))</f>
        <v>40.460157126823795</v>
      </c>
      <c r="N962" s="111">
        <v>74.44444444444444</v>
      </c>
      <c r="O962" s="52">
        <v>99.35</v>
      </c>
      <c r="P962" s="57">
        <v>98.59926918392205</v>
      </c>
      <c r="Q962" s="58">
        <v>100</v>
      </c>
      <c r="R962" s="106">
        <f aca="true" t="shared" si="154" ref="R962:R1025">IF((Q962=("N/A")),((N962*(5.33/16))+(O962*(5.33/16))+(P962*(5.33/16))),((N962*(4/16))+(O962*(4/16))+(P962*(4/16))+(Q962*(4/16))))</f>
        <v>93.09842840709162</v>
      </c>
      <c r="S962" s="109">
        <v>99.30555555555554</v>
      </c>
      <c r="T962" s="52">
        <v>76.8125</v>
      </c>
      <c r="U962" s="52">
        <v>100</v>
      </c>
      <c r="V962" s="52">
        <v>0</v>
      </c>
      <c r="W962" s="52">
        <v>0</v>
      </c>
      <c r="X962" s="110">
        <f t="shared" si="149"/>
        <v>69.02951388888889</v>
      </c>
      <c r="Y962" s="112">
        <f aca="true" t="shared" si="155" ref="Y962:Y1025">(M962*(18/50))+(R962*(16/50))+(X962*(16/50))</f>
        <v>66.44659810037032</v>
      </c>
      <c r="Z962" s="46">
        <v>44.98850574712643</v>
      </c>
      <c r="AA962" s="46">
        <v>11.111111111111112</v>
      </c>
      <c r="AB962" s="46">
        <v>0</v>
      </c>
      <c r="AC962" s="46">
        <v>32.800000000000004</v>
      </c>
      <c r="AD962" s="46">
        <v>5.555555555555555</v>
      </c>
      <c r="AE962" s="106">
        <f aca="true" t="shared" si="156" ref="AE962:AE1025">((Z962*(4/16))+(AA962*(3/16))+(AB962*(3/16))+(AC962*(3/16))+(AD962*(3/16)))</f>
        <v>20.52212643678161</v>
      </c>
      <c r="AF962" s="69">
        <v>68.42105263157895</v>
      </c>
      <c r="AG962" s="69">
        <v>75</v>
      </c>
      <c r="AH962" s="69">
        <v>58.82352941176471</v>
      </c>
      <c r="AI962" s="69">
        <v>34.57943925233645</v>
      </c>
      <c r="AJ962" s="113">
        <v>59.206005323920024</v>
      </c>
      <c r="AK962" s="114">
        <v>31.666666666666664</v>
      </c>
      <c r="AL962" s="106">
        <f aca="true" t="shared" si="157" ref="AL962:AL1025">AK962</f>
        <v>31.666666666666664</v>
      </c>
      <c r="AM962" s="115">
        <v>33.066735519328866</v>
      </c>
      <c r="AN962" s="116">
        <f aca="true" t="shared" si="158" ref="AN962:AN1025">(J962*(20/100))+(Y962*(50/100))+(AM962*(30/100))</f>
        <v>56.778616348201055</v>
      </c>
    </row>
    <row r="963" spans="1:40" ht="15">
      <c r="A963" s="15">
        <v>73030</v>
      </c>
      <c r="B963" s="16" t="s">
        <v>12</v>
      </c>
      <c r="C963" s="16" t="s">
        <v>1070</v>
      </c>
      <c r="D963" s="17">
        <v>6</v>
      </c>
      <c r="E963" s="105">
        <v>56.23932845852681</v>
      </c>
      <c r="F963" s="45">
        <v>78.63858363858365</v>
      </c>
      <c r="G963" s="106">
        <f t="shared" si="150"/>
        <v>63.705746851879084</v>
      </c>
      <c r="H963" s="87">
        <v>50.160000000000004</v>
      </c>
      <c r="I963" s="107">
        <f t="shared" si="151"/>
        <v>50.160000000000004</v>
      </c>
      <c r="J963" s="108">
        <f t="shared" si="152"/>
        <v>58.287448111127446</v>
      </c>
      <c r="K963" s="109">
        <v>0.73260073260073</v>
      </c>
      <c r="L963" s="56">
        <v>100</v>
      </c>
      <c r="M963" s="110">
        <f t="shared" si="153"/>
        <v>22.792022792022788</v>
      </c>
      <c r="N963" s="111">
        <v>82.53968253968254</v>
      </c>
      <c r="O963" s="52">
        <v>98.77000000000001</v>
      </c>
      <c r="P963" s="57">
        <v>98.16819317235637</v>
      </c>
      <c r="Q963" s="58" t="s">
        <v>1</v>
      </c>
      <c r="R963" s="106">
        <f t="shared" si="154"/>
        <v>93.10106734657296</v>
      </c>
      <c r="S963" s="109">
        <v>100</v>
      </c>
      <c r="T963" s="52">
        <v>79.62962962962962</v>
      </c>
      <c r="U963" s="52">
        <v>94.44443333333334</v>
      </c>
      <c r="V963" s="52">
        <v>0</v>
      </c>
      <c r="W963" s="52">
        <v>25</v>
      </c>
      <c r="X963" s="110">
        <f aca="true" t="shared" si="159" ref="X963:X1026">(S963*(4/16))+(T963*(4/16))+(U963*(4/16))+(V963*(2/16))+(W963*(2/16))</f>
        <v>71.64351574074074</v>
      </c>
      <c r="Y963" s="112">
        <f t="shared" si="155"/>
        <v>60.92339479306858</v>
      </c>
      <c r="Z963" s="46">
        <v>51.37931034482759</v>
      </c>
      <c r="AA963" s="46">
        <v>11.111111111111112</v>
      </c>
      <c r="AB963" s="46">
        <v>60</v>
      </c>
      <c r="AC963" s="46">
        <v>74.4</v>
      </c>
      <c r="AD963" s="46">
        <v>17.77777777777778</v>
      </c>
      <c r="AE963" s="106">
        <f t="shared" si="156"/>
        <v>43.46149425287357</v>
      </c>
      <c r="AF963" s="69">
        <v>68.42105263157895</v>
      </c>
      <c r="AG963" s="69">
        <v>75</v>
      </c>
      <c r="AH963" s="69">
        <v>70.58823529411765</v>
      </c>
      <c r="AI963" s="69">
        <v>57.943925233644855</v>
      </c>
      <c r="AJ963" s="113">
        <v>67.98830328983537</v>
      </c>
      <c r="AK963" s="114">
        <v>65</v>
      </c>
      <c r="AL963" s="106">
        <f t="shared" si="157"/>
        <v>65</v>
      </c>
      <c r="AM963" s="115">
        <v>54.309677812155336</v>
      </c>
      <c r="AN963" s="116">
        <f t="shared" si="158"/>
        <v>58.41209036240638</v>
      </c>
    </row>
    <row r="964" spans="1:40" ht="15">
      <c r="A964" s="15">
        <v>73043</v>
      </c>
      <c r="B964" s="16" t="s">
        <v>12</v>
      </c>
      <c r="C964" s="16" t="s">
        <v>1071</v>
      </c>
      <c r="D964" s="17">
        <v>6</v>
      </c>
      <c r="E964" s="105">
        <v>67.71416522074418</v>
      </c>
      <c r="F964" s="45">
        <v>79.3554131054131</v>
      </c>
      <c r="G964" s="106">
        <f t="shared" si="150"/>
        <v>71.59458118230049</v>
      </c>
      <c r="H964" s="87">
        <v>62.932</v>
      </c>
      <c r="I964" s="107">
        <f t="shared" si="151"/>
        <v>62.932</v>
      </c>
      <c r="J964" s="108">
        <f t="shared" si="152"/>
        <v>68.12954870938029</v>
      </c>
      <c r="K964" s="109">
        <v>58.75912408759124</v>
      </c>
      <c r="L964" s="56">
        <v>100</v>
      </c>
      <c r="M964" s="110">
        <f t="shared" si="153"/>
        <v>67.92376317923762</v>
      </c>
      <c r="N964" s="111">
        <v>78.33333333333333</v>
      </c>
      <c r="O964" s="52">
        <v>99.41</v>
      </c>
      <c r="P964" s="57">
        <v>99.43661971830986</v>
      </c>
      <c r="Q964" s="58">
        <v>100</v>
      </c>
      <c r="R964" s="106">
        <f t="shared" si="154"/>
        <v>94.2949882629108</v>
      </c>
      <c r="S964" s="109">
        <v>99.30555555555554</v>
      </c>
      <c r="T964" s="52">
        <v>66.98611111111111</v>
      </c>
      <c r="U964" s="52">
        <v>100</v>
      </c>
      <c r="V964" s="52">
        <v>0</v>
      </c>
      <c r="W964" s="52">
        <v>80</v>
      </c>
      <c r="X964" s="110">
        <f t="shared" si="159"/>
        <v>76.57291666666666</v>
      </c>
      <c r="Y964" s="112">
        <f t="shared" si="155"/>
        <v>79.13028432199033</v>
      </c>
      <c r="Z964" s="46">
        <v>98.41379310344827</v>
      </c>
      <c r="AA964" s="46">
        <v>77.08333333333333</v>
      </c>
      <c r="AB964" s="46">
        <v>80</v>
      </c>
      <c r="AC964" s="46">
        <v>85.6</v>
      </c>
      <c r="AD964" s="46">
        <v>47.77777777777778</v>
      </c>
      <c r="AE964" s="106">
        <f t="shared" si="156"/>
        <v>79.06490660919539</v>
      </c>
      <c r="AF964" s="69">
        <v>78.94736842105263</v>
      </c>
      <c r="AG964" s="69">
        <v>81.25</v>
      </c>
      <c r="AH964" s="69">
        <v>70.58823529411765</v>
      </c>
      <c r="AI964" s="69">
        <v>72.89719626168224</v>
      </c>
      <c r="AJ964" s="113">
        <v>75.92069999421312</v>
      </c>
      <c r="AK964" s="114">
        <v>66.66666666666666</v>
      </c>
      <c r="AL964" s="106">
        <f t="shared" si="157"/>
        <v>66.66666666666666</v>
      </c>
      <c r="AM964" s="115">
        <v>75.74680352336104</v>
      </c>
      <c r="AN964" s="116">
        <f t="shared" si="158"/>
        <v>75.91509295987953</v>
      </c>
    </row>
    <row r="965" spans="1:40" ht="15">
      <c r="A965" s="15">
        <v>73055</v>
      </c>
      <c r="B965" s="16" t="s">
        <v>12</v>
      </c>
      <c r="C965" s="16" t="s">
        <v>1072</v>
      </c>
      <c r="D965" s="17">
        <v>6</v>
      </c>
      <c r="E965" s="105">
        <v>53.9511595225991</v>
      </c>
      <c r="F965" s="45">
        <v>69.78021978021978</v>
      </c>
      <c r="G965" s="106">
        <f t="shared" si="150"/>
        <v>59.22751294180598</v>
      </c>
      <c r="H965" s="87">
        <v>36.230000000000004</v>
      </c>
      <c r="I965" s="107">
        <f t="shared" si="151"/>
        <v>36.230000000000004</v>
      </c>
      <c r="J965" s="108">
        <f t="shared" si="152"/>
        <v>50.028507765083596</v>
      </c>
      <c r="K965" s="109">
        <v>74.56896551724138</v>
      </c>
      <c r="L965" s="56">
        <v>100</v>
      </c>
      <c r="M965" s="110">
        <f t="shared" si="153"/>
        <v>80.22030651340997</v>
      </c>
      <c r="N965" s="111">
        <v>94.28571428571429</v>
      </c>
      <c r="O965" s="52">
        <v>98.48</v>
      </c>
      <c r="P965" s="57">
        <v>95.38461538461539</v>
      </c>
      <c r="Q965" s="58" t="s">
        <v>1</v>
      </c>
      <c r="R965" s="106">
        <f t="shared" si="154"/>
        <v>95.99007857142858</v>
      </c>
      <c r="S965" s="109">
        <v>99.30555555555554</v>
      </c>
      <c r="T965" s="52">
        <v>89.06250000000001</v>
      </c>
      <c r="U965" s="52">
        <v>95.83333333333333</v>
      </c>
      <c r="V965" s="52">
        <v>0</v>
      </c>
      <c r="W965" s="52">
        <v>25</v>
      </c>
      <c r="X965" s="110">
        <f t="shared" si="159"/>
        <v>74.17534722222221</v>
      </c>
      <c r="Y965" s="112">
        <f t="shared" si="155"/>
        <v>83.33224659879585</v>
      </c>
      <c r="Z965" s="46">
        <v>63.01149425287357</v>
      </c>
      <c r="AA965" s="46">
        <v>61.111111111111114</v>
      </c>
      <c r="AB965" s="46">
        <v>20</v>
      </c>
      <c r="AC965" s="46">
        <v>43.2</v>
      </c>
      <c r="AD965" s="46">
        <v>100</v>
      </c>
      <c r="AE965" s="106">
        <f t="shared" si="156"/>
        <v>57.811206896551724</v>
      </c>
      <c r="AF965" s="69">
        <v>68.42105263157895</v>
      </c>
      <c r="AG965" s="69">
        <v>81.25</v>
      </c>
      <c r="AH965" s="69">
        <v>52.94117647058824</v>
      </c>
      <c r="AI965" s="69">
        <v>29.906542056074763</v>
      </c>
      <c r="AJ965" s="113">
        <v>58.12969278956049</v>
      </c>
      <c r="AK965" s="114">
        <v>35</v>
      </c>
      <c r="AL965" s="106">
        <f t="shared" si="157"/>
        <v>35</v>
      </c>
      <c r="AM965" s="115">
        <v>53.333895088710385</v>
      </c>
      <c r="AN965" s="116">
        <f t="shared" si="158"/>
        <v>67.67199337902775</v>
      </c>
    </row>
    <row r="966" spans="1:40" ht="15">
      <c r="A966" s="15">
        <v>73067</v>
      </c>
      <c r="B966" s="16" t="s">
        <v>12</v>
      </c>
      <c r="C966" s="16" t="s">
        <v>1073</v>
      </c>
      <c r="D966" s="17">
        <v>6</v>
      </c>
      <c r="E966" s="105">
        <v>62.37889086737663</v>
      </c>
      <c r="F966" s="45">
        <v>96.20370370370372</v>
      </c>
      <c r="G966" s="106">
        <f t="shared" si="150"/>
        <v>73.65382847948567</v>
      </c>
      <c r="H966" s="87">
        <v>63.589999999999996</v>
      </c>
      <c r="I966" s="107">
        <f t="shared" si="151"/>
        <v>63.589999999999996</v>
      </c>
      <c r="J966" s="108">
        <f t="shared" si="152"/>
        <v>69.62829708769141</v>
      </c>
      <c r="K966" s="109">
        <v>34.862385321100916</v>
      </c>
      <c r="L966" s="56">
        <v>100</v>
      </c>
      <c r="M966" s="110">
        <f t="shared" si="153"/>
        <v>49.33741080530071</v>
      </c>
      <c r="N966" s="111">
        <v>100</v>
      </c>
      <c r="O966" s="52">
        <v>99.13999999999999</v>
      </c>
      <c r="P966" s="57">
        <v>99.20697858842189</v>
      </c>
      <c r="Q966" s="58" t="s">
        <v>1</v>
      </c>
      <c r="R966" s="106">
        <f t="shared" si="154"/>
        <v>99.38683724226803</v>
      </c>
      <c r="S966" s="109">
        <v>81.38888888888887</v>
      </c>
      <c r="T966" s="52">
        <v>69.45833333333334</v>
      </c>
      <c r="U966" s="52">
        <v>98.61110000000001</v>
      </c>
      <c r="V966" s="52">
        <v>0</v>
      </c>
      <c r="W966" s="52">
        <v>0</v>
      </c>
      <c r="X966" s="110">
        <f t="shared" si="159"/>
        <v>62.36458055555556</v>
      </c>
      <c r="Y966" s="112">
        <f t="shared" si="155"/>
        <v>69.5219215852118</v>
      </c>
      <c r="Z966" s="46">
        <v>35.90804597701149</v>
      </c>
      <c r="AA966" s="46">
        <v>25</v>
      </c>
      <c r="AB966" s="46">
        <v>40</v>
      </c>
      <c r="AC966" s="46">
        <v>42.4</v>
      </c>
      <c r="AD966" s="46">
        <v>6.666666666666667</v>
      </c>
      <c r="AE966" s="106">
        <f t="shared" si="156"/>
        <v>30.36451149425287</v>
      </c>
      <c r="AF966" s="69">
        <v>42.10526315789473</v>
      </c>
      <c r="AG966" s="69">
        <v>81.25</v>
      </c>
      <c r="AH966" s="69">
        <v>64.70588235294117</v>
      </c>
      <c r="AI966" s="69">
        <v>24.299065420560748</v>
      </c>
      <c r="AJ966" s="113">
        <v>53.09005273284916</v>
      </c>
      <c r="AK966" s="114">
        <v>50</v>
      </c>
      <c r="AL966" s="106">
        <f t="shared" si="157"/>
        <v>50</v>
      </c>
      <c r="AM966" s="115">
        <v>40.35175352569464</v>
      </c>
      <c r="AN966" s="116">
        <f t="shared" si="158"/>
        <v>60.79214626785257</v>
      </c>
    </row>
    <row r="967" spans="1:40" ht="15">
      <c r="A967" s="15">
        <v>73124</v>
      </c>
      <c r="B967" s="16" t="s">
        <v>12</v>
      </c>
      <c r="C967" s="16" t="s">
        <v>1074</v>
      </c>
      <c r="D967" s="17">
        <v>6</v>
      </c>
      <c r="E967" s="105">
        <v>28.154371778502863</v>
      </c>
      <c r="F967" s="45">
        <v>76.30850630850631</v>
      </c>
      <c r="G967" s="106">
        <f t="shared" si="150"/>
        <v>44.205749955170674</v>
      </c>
      <c r="H967" s="87">
        <v>18.47</v>
      </c>
      <c r="I967" s="107">
        <f t="shared" si="151"/>
        <v>18.47</v>
      </c>
      <c r="J967" s="108">
        <f t="shared" si="152"/>
        <v>33.91144997310241</v>
      </c>
      <c r="K967" s="109">
        <v>18.832891246684348</v>
      </c>
      <c r="L967" s="56">
        <v>100</v>
      </c>
      <c r="M967" s="110">
        <f t="shared" si="153"/>
        <v>36.87002652519894</v>
      </c>
      <c r="N967" s="111">
        <v>92.14285714285714</v>
      </c>
      <c r="O967" s="52">
        <v>97.99999999999999</v>
      </c>
      <c r="P967" s="57">
        <v>99.92109416096791</v>
      </c>
      <c r="Q967" s="58">
        <v>100</v>
      </c>
      <c r="R967" s="106">
        <f t="shared" si="154"/>
        <v>97.51598782595626</v>
      </c>
      <c r="S967" s="109">
        <v>97.63888888888889</v>
      </c>
      <c r="T967" s="52">
        <v>88.44419642857144</v>
      </c>
      <c r="U967" s="52">
        <v>100</v>
      </c>
      <c r="V967" s="52">
        <v>0</v>
      </c>
      <c r="W967" s="52">
        <v>25</v>
      </c>
      <c r="X967" s="110">
        <f t="shared" si="159"/>
        <v>74.64577132936509</v>
      </c>
      <c r="Y967" s="112">
        <f t="shared" si="155"/>
        <v>68.36497247877446</v>
      </c>
      <c r="Z967" s="46">
        <v>48.98850574712643</v>
      </c>
      <c r="AA967" s="46">
        <v>11.111111111111112</v>
      </c>
      <c r="AB967" s="46">
        <v>40</v>
      </c>
      <c r="AC967" s="46">
        <v>41.6</v>
      </c>
      <c r="AD967" s="46">
        <v>12.222222222222221</v>
      </c>
      <c r="AE967" s="106">
        <f t="shared" si="156"/>
        <v>31.92212643678161</v>
      </c>
      <c r="AF967" s="69">
        <v>73.68421052631578</v>
      </c>
      <c r="AG967" s="69">
        <v>81.25</v>
      </c>
      <c r="AH967" s="69">
        <v>52.94117647058824</v>
      </c>
      <c r="AI967" s="69">
        <v>44.85981308411215</v>
      </c>
      <c r="AJ967" s="113">
        <v>63.18380002025404</v>
      </c>
      <c r="AK967" s="114">
        <v>43.333333333333336</v>
      </c>
      <c r="AL967" s="106">
        <f t="shared" si="157"/>
        <v>43.333333333333336</v>
      </c>
      <c r="AM967" s="115">
        <v>42.540814105017944</v>
      </c>
      <c r="AN967" s="116">
        <f t="shared" si="158"/>
        <v>53.7270204655131</v>
      </c>
    </row>
    <row r="968" spans="1:40" ht="15">
      <c r="A968" s="15">
        <v>73148</v>
      </c>
      <c r="B968" s="16" t="s">
        <v>12</v>
      </c>
      <c r="C968" s="16" t="s">
        <v>1075</v>
      </c>
      <c r="D968" s="17">
        <v>6</v>
      </c>
      <c r="E968" s="105">
        <v>35.674903752549895</v>
      </c>
      <c r="F968" s="45">
        <v>82.85205535205534</v>
      </c>
      <c r="G968" s="106">
        <f t="shared" si="150"/>
        <v>51.40062095238504</v>
      </c>
      <c r="H968" s="87">
        <v>54.212</v>
      </c>
      <c r="I968" s="107">
        <f t="shared" si="151"/>
        <v>54.212</v>
      </c>
      <c r="J968" s="108">
        <f t="shared" si="152"/>
        <v>52.52517257143103</v>
      </c>
      <c r="K968" s="109">
        <v>92.21902017291066</v>
      </c>
      <c r="L968" s="56">
        <v>100</v>
      </c>
      <c r="M968" s="110">
        <f t="shared" si="153"/>
        <v>93.94812680115274</v>
      </c>
      <c r="N968" s="111">
        <v>97.14285714285714</v>
      </c>
      <c r="O968" s="52">
        <v>99.28000000000002</v>
      </c>
      <c r="P968" s="57">
        <v>97.98206278026906</v>
      </c>
      <c r="Q968" s="58">
        <v>100</v>
      </c>
      <c r="R968" s="106">
        <f t="shared" si="154"/>
        <v>98.60122998078155</v>
      </c>
      <c r="S968" s="109">
        <v>96.52777777777779</v>
      </c>
      <c r="T968" s="52">
        <v>82.0233134920635</v>
      </c>
      <c r="U968" s="52">
        <v>98.14813333333332</v>
      </c>
      <c r="V968" s="52">
        <v>84.68271334792122</v>
      </c>
      <c r="W968" s="52">
        <v>25</v>
      </c>
      <c r="X968" s="110">
        <f t="shared" si="159"/>
        <v>82.8851453192838</v>
      </c>
      <c r="Y968" s="112">
        <f t="shared" si="155"/>
        <v>91.8969657444359</v>
      </c>
      <c r="Z968" s="46">
        <v>85.40229885057471</v>
      </c>
      <c r="AA968" s="46">
        <v>88.8888888888889</v>
      </c>
      <c r="AB968" s="46">
        <v>0</v>
      </c>
      <c r="AC968" s="46">
        <v>51.2</v>
      </c>
      <c r="AD968" s="46">
        <v>18.88888888888889</v>
      </c>
      <c r="AE968" s="106">
        <f t="shared" si="156"/>
        <v>51.158908045977014</v>
      </c>
      <c r="AF968" s="69">
        <v>68.42105263157895</v>
      </c>
      <c r="AG968" s="69">
        <v>81.25</v>
      </c>
      <c r="AH968" s="69">
        <v>76.47058823529412</v>
      </c>
      <c r="AI968" s="69">
        <v>35.51401869158878</v>
      </c>
      <c r="AJ968" s="113">
        <v>65.41391488961547</v>
      </c>
      <c r="AK968" s="114">
        <v>31.666666666666664</v>
      </c>
      <c r="AL968" s="106">
        <f t="shared" si="157"/>
        <v>31.666666666666664</v>
      </c>
      <c r="AM968" s="115">
        <v>51.06179492841853</v>
      </c>
      <c r="AN968" s="116">
        <f t="shared" si="158"/>
        <v>71.77205586502971</v>
      </c>
    </row>
    <row r="969" spans="1:40" ht="15">
      <c r="A969" s="15">
        <v>73152</v>
      </c>
      <c r="B969" s="16" t="s">
        <v>12</v>
      </c>
      <c r="C969" s="16" t="s">
        <v>1076</v>
      </c>
      <c r="D969" s="17">
        <v>6</v>
      </c>
      <c r="E969" s="105">
        <v>62.32881773399015</v>
      </c>
      <c r="F969" s="45">
        <v>90.06003256003255</v>
      </c>
      <c r="G969" s="106">
        <f t="shared" si="150"/>
        <v>71.5725560093376</v>
      </c>
      <c r="H969" s="87">
        <v>56.908</v>
      </c>
      <c r="I969" s="107">
        <f t="shared" si="151"/>
        <v>56.908</v>
      </c>
      <c r="J969" s="108">
        <f t="shared" si="152"/>
        <v>65.70673360560257</v>
      </c>
      <c r="K969" s="109">
        <v>78.51239669421489</v>
      </c>
      <c r="L969" s="56">
        <v>100</v>
      </c>
      <c r="M969" s="110">
        <f t="shared" si="153"/>
        <v>83.28741965105601</v>
      </c>
      <c r="N969" s="111">
        <v>66.66666666666667</v>
      </c>
      <c r="O969" s="52">
        <v>98.77</v>
      </c>
      <c r="P969" s="57">
        <v>99.23954372623575</v>
      </c>
      <c r="Q969" s="58" t="s">
        <v>1</v>
      </c>
      <c r="R969" s="106">
        <f t="shared" si="154"/>
        <v>88.17026258713562</v>
      </c>
      <c r="S969" s="109">
        <v>99.16666666666667</v>
      </c>
      <c r="T969" s="52">
        <v>80.14583333333334</v>
      </c>
      <c r="U969" s="52">
        <v>100</v>
      </c>
      <c r="V969" s="52">
        <v>95.97701149425288</v>
      </c>
      <c r="W969" s="52">
        <v>25</v>
      </c>
      <c r="X969" s="110">
        <f t="shared" si="159"/>
        <v>84.95025143678161</v>
      </c>
      <c r="Y969" s="112">
        <f t="shared" si="155"/>
        <v>85.38203556203368</v>
      </c>
      <c r="Z969" s="46">
        <v>99.88505747126437</v>
      </c>
      <c r="AA969" s="46">
        <v>97.22222222222223</v>
      </c>
      <c r="AB969" s="46">
        <v>100</v>
      </c>
      <c r="AC969" s="46">
        <v>55.2</v>
      </c>
      <c r="AD969" s="46">
        <v>5.555555555555555</v>
      </c>
      <c r="AE969" s="106">
        <f t="shared" si="156"/>
        <v>73.34209770114943</v>
      </c>
      <c r="AF969" s="69">
        <v>89.47368421052632</v>
      </c>
      <c r="AG969" s="69">
        <v>81.25</v>
      </c>
      <c r="AH969" s="69">
        <v>64.70588235294117</v>
      </c>
      <c r="AI969" s="69">
        <v>43.925233644859816</v>
      </c>
      <c r="AJ969" s="113">
        <v>69.83870005208182</v>
      </c>
      <c r="AK969" s="114">
        <v>50</v>
      </c>
      <c r="AL969" s="106">
        <f t="shared" si="157"/>
        <v>50</v>
      </c>
      <c r="AM969" s="115">
        <v>67.73943878783484</v>
      </c>
      <c r="AN969" s="116">
        <f t="shared" si="158"/>
        <v>76.1541961384878</v>
      </c>
    </row>
    <row r="970" spans="1:40" ht="15">
      <c r="A970" s="15">
        <v>73168</v>
      </c>
      <c r="B970" s="16" t="s">
        <v>12</v>
      </c>
      <c r="C970" s="16" t="s">
        <v>1077</v>
      </c>
      <c r="D970" s="17">
        <v>6</v>
      </c>
      <c r="E970" s="105">
        <v>86.54590803932909</v>
      </c>
      <c r="F970" s="45">
        <v>89.36813186813188</v>
      </c>
      <c r="G970" s="106">
        <f t="shared" si="150"/>
        <v>87.48664931559668</v>
      </c>
      <c r="H970" s="87">
        <v>73.27</v>
      </c>
      <c r="I970" s="107">
        <f t="shared" si="151"/>
        <v>73.27</v>
      </c>
      <c r="J970" s="108">
        <f t="shared" si="152"/>
        <v>81.799989589358</v>
      </c>
      <c r="K970" s="109">
        <v>94.44444444444444</v>
      </c>
      <c r="L970" s="56">
        <v>100</v>
      </c>
      <c r="M970" s="110">
        <f t="shared" si="153"/>
        <v>95.67901234567901</v>
      </c>
      <c r="N970" s="111">
        <v>100</v>
      </c>
      <c r="O970" s="52">
        <v>98.96</v>
      </c>
      <c r="P970" s="57">
        <v>96.8639946335737</v>
      </c>
      <c r="Q970" s="58" t="s">
        <v>1</v>
      </c>
      <c r="R970" s="106">
        <f t="shared" si="154"/>
        <v>98.54636821230923</v>
      </c>
      <c r="S970" s="109">
        <v>100</v>
      </c>
      <c r="T970" s="52">
        <v>89.36942524661823</v>
      </c>
      <c r="U970" s="52">
        <v>97.22221666666667</v>
      </c>
      <c r="V970" s="52">
        <v>94.75273017846044</v>
      </c>
      <c r="W970" s="52">
        <v>25</v>
      </c>
      <c r="X970" s="110">
        <f t="shared" si="159"/>
        <v>86.61700175062877</v>
      </c>
      <c r="Y970" s="112">
        <f t="shared" si="155"/>
        <v>93.69672283258461</v>
      </c>
      <c r="Z970" s="46">
        <v>99.19540229885058</v>
      </c>
      <c r="AA970" s="46">
        <v>83.33333333333333</v>
      </c>
      <c r="AB970" s="46">
        <v>100</v>
      </c>
      <c r="AC970" s="46">
        <v>68</v>
      </c>
      <c r="AD970" s="46">
        <v>58.24175824175825</v>
      </c>
      <c r="AE970" s="106">
        <f t="shared" si="156"/>
        <v>82.84418024504231</v>
      </c>
      <c r="AF970" s="69">
        <v>73.68421052631578</v>
      </c>
      <c r="AG970" s="69">
        <v>75</v>
      </c>
      <c r="AH970" s="69">
        <v>64.70588235294117</v>
      </c>
      <c r="AI970" s="69">
        <v>57.009345794392516</v>
      </c>
      <c r="AJ970" s="113">
        <v>67.59985966841236</v>
      </c>
      <c r="AK970" s="114">
        <v>65</v>
      </c>
      <c r="AL970" s="106">
        <f t="shared" si="157"/>
        <v>65</v>
      </c>
      <c r="AM970" s="115">
        <v>75.21019204226586</v>
      </c>
      <c r="AN970" s="116">
        <f t="shared" si="158"/>
        <v>85.77141694684366</v>
      </c>
    </row>
    <row r="971" spans="1:40" ht="15">
      <c r="A971" s="15">
        <v>73200</v>
      </c>
      <c r="B971" s="16" t="s">
        <v>12</v>
      </c>
      <c r="C971" s="16" t="s">
        <v>1078</v>
      </c>
      <c r="D971" s="17">
        <v>6</v>
      </c>
      <c r="E971" s="105">
        <v>68.17161438077953</v>
      </c>
      <c r="F971" s="45">
        <v>81.98310948310947</v>
      </c>
      <c r="G971" s="106">
        <f t="shared" si="150"/>
        <v>72.77544608155617</v>
      </c>
      <c r="H971" s="87">
        <v>26.62</v>
      </c>
      <c r="I971" s="107">
        <f t="shared" si="151"/>
        <v>26.62</v>
      </c>
      <c r="J971" s="108">
        <f t="shared" si="152"/>
        <v>54.3132676489337</v>
      </c>
      <c r="K971" s="109">
        <v>88.50931677018635</v>
      </c>
      <c r="L971" s="56">
        <v>100</v>
      </c>
      <c r="M971" s="110">
        <f t="shared" si="153"/>
        <v>91.06280193236717</v>
      </c>
      <c r="N971" s="111">
        <v>100</v>
      </c>
      <c r="O971" s="52">
        <v>99.57</v>
      </c>
      <c r="P971" s="57">
        <v>100</v>
      </c>
      <c r="Q971" s="58" t="s">
        <v>1</v>
      </c>
      <c r="R971" s="106">
        <f t="shared" si="154"/>
        <v>99.79425624999999</v>
      </c>
      <c r="S971" s="109">
        <v>99.16666666666667</v>
      </c>
      <c r="T971" s="52">
        <v>88.23412698412697</v>
      </c>
      <c r="U971" s="52">
        <v>100</v>
      </c>
      <c r="V971" s="52">
        <v>0</v>
      </c>
      <c r="W971" s="52">
        <v>25</v>
      </c>
      <c r="X971" s="110">
        <f t="shared" si="159"/>
        <v>74.9751984126984</v>
      </c>
      <c r="Y971" s="112">
        <f t="shared" si="155"/>
        <v>88.70883418771567</v>
      </c>
      <c r="Z971" s="46">
        <v>82.59770114942529</v>
      </c>
      <c r="AA971" s="46">
        <v>77.77777777777779</v>
      </c>
      <c r="AB971" s="46">
        <v>60</v>
      </c>
      <c r="AC971" s="46">
        <v>68.8</v>
      </c>
      <c r="AD971" s="46">
        <v>5.555555555555555</v>
      </c>
      <c r="AE971" s="106">
        <f t="shared" si="156"/>
        <v>60.42442528735632</v>
      </c>
      <c r="AF971" s="69">
        <v>63.1578947368421</v>
      </c>
      <c r="AG971" s="69">
        <v>75</v>
      </c>
      <c r="AH971" s="69">
        <v>64.70588235294117</v>
      </c>
      <c r="AI971" s="69">
        <v>26.168224299065418</v>
      </c>
      <c r="AJ971" s="113">
        <v>57.25800034721218</v>
      </c>
      <c r="AK971" s="114">
        <v>41.66666666666667</v>
      </c>
      <c r="AL971" s="106">
        <f t="shared" si="157"/>
        <v>41.66666666666667</v>
      </c>
      <c r="AM971" s="115">
        <v>55.828493579179955</v>
      </c>
      <c r="AN971" s="116">
        <f t="shared" si="158"/>
        <v>71.96561869739855</v>
      </c>
    </row>
    <row r="972" spans="1:40" ht="15">
      <c r="A972" s="15">
        <v>73217</v>
      </c>
      <c r="B972" s="16" t="s">
        <v>12</v>
      </c>
      <c r="C972" s="16" t="s">
        <v>1079</v>
      </c>
      <c r="D972" s="17">
        <v>6</v>
      </c>
      <c r="E972" s="105">
        <v>56.41456927941192</v>
      </c>
      <c r="F972" s="45">
        <v>70.62678062678063</v>
      </c>
      <c r="G972" s="106">
        <f t="shared" si="150"/>
        <v>61.151973061868155</v>
      </c>
      <c r="H972" s="87">
        <v>26.072000000000003</v>
      </c>
      <c r="I972" s="107">
        <f t="shared" si="151"/>
        <v>26.072000000000003</v>
      </c>
      <c r="J972" s="108">
        <f t="shared" si="152"/>
        <v>47.11998383712089</v>
      </c>
      <c r="K972" s="109">
        <v>3.3426183844011192</v>
      </c>
      <c r="L972" s="56">
        <v>100</v>
      </c>
      <c r="M972" s="110">
        <f t="shared" si="153"/>
        <v>24.82203652120087</v>
      </c>
      <c r="N972" s="111">
        <v>98.88888888888889</v>
      </c>
      <c r="O972" s="52">
        <v>98.17000000000002</v>
      </c>
      <c r="P972" s="57">
        <v>99.00713620850141</v>
      </c>
      <c r="Q972" s="58" t="s">
        <v>1</v>
      </c>
      <c r="R972" s="106">
        <f t="shared" si="154"/>
        <v>98.62699461056815</v>
      </c>
      <c r="S972" s="109">
        <v>97.22222222222221</v>
      </c>
      <c r="T972" s="52">
        <v>79.30555555555554</v>
      </c>
      <c r="U972" s="52">
        <v>100</v>
      </c>
      <c r="V972" s="52">
        <v>0</v>
      </c>
      <c r="W972" s="52">
        <v>25</v>
      </c>
      <c r="X972" s="110">
        <f t="shared" si="159"/>
        <v>72.25694444444444</v>
      </c>
      <c r="Y972" s="112">
        <f t="shared" si="155"/>
        <v>63.61879364523635</v>
      </c>
      <c r="Z972" s="46">
        <v>47.333333333333336</v>
      </c>
      <c r="AA972" s="46">
        <v>22.222222222222225</v>
      </c>
      <c r="AB972" s="46">
        <v>0</v>
      </c>
      <c r="AC972" s="46">
        <v>63.2</v>
      </c>
      <c r="AD972" s="46">
        <v>5.555555555555555</v>
      </c>
      <c r="AE972" s="106">
        <f t="shared" si="156"/>
        <v>28.89166666666667</v>
      </c>
      <c r="AF972" s="69">
        <v>57.89473684210527</v>
      </c>
      <c r="AG972" s="69">
        <v>81.25</v>
      </c>
      <c r="AH972" s="69">
        <v>58.82352941176471</v>
      </c>
      <c r="AI972" s="69">
        <v>76.63551401869158</v>
      </c>
      <c r="AJ972" s="113">
        <v>68.65094506814039</v>
      </c>
      <c r="AK972" s="114">
        <v>48.333333333333336</v>
      </c>
      <c r="AL972" s="106">
        <f t="shared" si="157"/>
        <v>48.333333333333336</v>
      </c>
      <c r="AM972" s="115">
        <v>43.382474240392995</v>
      </c>
      <c r="AN972" s="116">
        <f t="shared" si="158"/>
        <v>54.248135862160254</v>
      </c>
    </row>
    <row r="973" spans="1:40" ht="15">
      <c r="A973" s="15">
        <v>73226</v>
      </c>
      <c r="B973" s="16" t="s">
        <v>12</v>
      </c>
      <c r="C973" s="16" t="s">
        <v>1080</v>
      </c>
      <c r="D973" s="17">
        <v>6</v>
      </c>
      <c r="E973" s="105">
        <v>34.579975067793114</v>
      </c>
      <c r="F973" s="45">
        <v>80</v>
      </c>
      <c r="G973" s="106">
        <f t="shared" si="150"/>
        <v>49.71998337852874</v>
      </c>
      <c r="H973" s="87">
        <v>15.92</v>
      </c>
      <c r="I973" s="107">
        <f t="shared" si="151"/>
        <v>15.92</v>
      </c>
      <c r="J973" s="108">
        <f t="shared" si="152"/>
        <v>36.199990027117245</v>
      </c>
      <c r="K973" s="109">
        <v>81.3953488372093</v>
      </c>
      <c r="L973" s="56">
        <v>100</v>
      </c>
      <c r="M973" s="110">
        <f t="shared" si="153"/>
        <v>85.5297157622739</v>
      </c>
      <c r="N973" s="111">
        <v>70</v>
      </c>
      <c r="O973" s="52">
        <v>99.49</v>
      </c>
      <c r="P973" s="57">
        <v>96.86411149825784</v>
      </c>
      <c r="Q973" s="58" t="s">
        <v>1</v>
      </c>
      <c r="R973" s="106">
        <f t="shared" si="154"/>
        <v>88.72921339285715</v>
      </c>
      <c r="S973" s="109">
        <v>75.13888888888887</v>
      </c>
      <c r="T973" s="52">
        <v>69.93055555555557</v>
      </c>
      <c r="U973" s="52">
        <v>98.61110000000001</v>
      </c>
      <c r="V973" s="52">
        <v>0</v>
      </c>
      <c r="W973" s="52">
        <v>25</v>
      </c>
      <c r="X973" s="110">
        <f t="shared" si="159"/>
        <v>64.04513611111112</v>
      </c>
      <c r="Y973" s="112">
        <f t="shared" si="155"/>
        <v>79.67848951568845</v>
      </c>
      <c r="Z973" s="46">
        <v>99.3103448275862</v>
      </c>
      <c r="AA973" s="46">
        <v>100</v>
      </c>
      <c r="AB973" s="46">
        <v>100</v>
      </c>
      <c r="AC973" s="46">
        <v>73.6</v>
      </c>
      <c r="AD973" s="46">
        <v>5.555555555555555</v>
      </c>
      <c r="AE973" s="106">
        <f t="shared" si="156"/>
        <v>77.16925287356322</v>
      </c>
      <c r="AF973" s="69">
        <v>73.68421052631578</v>
      </c>
      <c r="AG973" s="69">
        <v>75</v>
      </c>
      <c r="AH973" s="69">
        <v>76.47058823529412</v>
      </c>
      <c r="AI973" s="69">
        <v>64.48598130841121</v>
      </c>
      <c r="AJ973" s="113">
        <v>72.41019501750527</v>
      </c>
      <c r="AK973" s="114">
        <v>70</v>
      </c>
      <c r="AL973" s="106">
        <f t="shared" si="157"/>
        <v>70</v>
      </c>
      <c r="AM973" s="115">
        <v>74.46632020390179</v>
      </c>
      <c r="AN973" s="116">
        <f t="shared" si="158"/>
        <v>69.41913882443822</v>
      </c>
    </row>
    <row r="974" spans="1:40" ht="15">
      <c r="A974" s="15">
        <v>73236</v>
      </c>
      <c r="B974" s="16" t="s">
        <v>12</v>
      </c>
      <c r="C974" s="16" t="s">
        <v>1081</v>
      </c>
      <c r="D974" s="17">
        <v>6</v>
      </c>
      <c r="E974" s="105">
        <v>60.36332542230909</v>
      </c>
      <c r="F974" s="45">
        <v>64.43426943426942</v>
      </c>
      <c r="G974" s="106">
        <f t="shared" si="150"/>
        <v>61.720306759629196</v>
      </c>
      <c r="H974" s="87">
        <v>50.092</v>
      </c>
      <c r="I974" s="107">
        <f t="shared" si="151"/>
        <v>50.092</v>
      </c>
      <c r="J974" s="108">
        <f t="shared" si="152"/>
        <v>57.06898405577751</v>
      </c>
      <c r="K974" s="109">
        <v>25.36231884057971</v>
      </c>
      <c r="L974" s="56">
        <v>100</v>
      </c>
      <c r="M974" s="110">
        <f t="shared" si="153"/>
        <v>41.948470209339774</v>
      </c>
      <c r="N974" s="111">
        <v>70</v>
      </c>
      <c r="O974" s="52">
        <v>99.99</v>
      </c>
      <c r="P974" s="57">
        <v>95.21665728756331</v>
      </c>
      <c r="Q974" s="58" t="s">
        <v>1</v>
      </c>
      <c r="R974" s="106">
        <f t="shared" si="154"/>
        <v>88.34696770891952</v>
      </c>
      <c r="S974" s="109">
        <v>98.61111111111111</v>
      </c>
      <c r="T974" s="52">
        <v>86.90972222222223</v>
      </c>
      <c r="U974" s="52">
        <v>100</v>
      </c>
      <c r="V974" s="52">
        <v>81.04793756967669</v>
      </c>
      <c r="W974" s="52">
        <v>0</v>
      </c>
      <c r="X974" s="110">
        <f t="shared" si="159"/>
        <v>81.51120052954293</v>
      </c>
      <c r="Y974" s="112">
        <f t="shared" si="155"/>
        <v>69.4560631116703</v>
      </c>
      <c r="Z974" s="46">
        <v>21.03448275862069</v>
      </c>
      <c r="AA974" s="46">
        <v>33.333333333333336</v>
      </c>
      <c r="AB974" s="46">
        <v>0</v>
      </c>
      <c r="AC974" s="46">
        <v>68</v>
      </c>
      <c r="AD974" s="46">
        <v>5.555555555555555</v>
      </c>
      <c r="AE974" s="106">
        <f t="shared" si="156"/>
        <v>25.300287356321842</v>
      </c>
      <c r="AF974" s="69">
        <v>73.68421052631578</v>
      </c>
      <c r="AG974" s="69">
        <v>81.25</v>
      </c>
      <c r="AH974" s="69">
        <v>76.47058823529412</v>
      </c>
      <c r="AI974" s="69">
        <v>51.4018691588785</v>
      </c>
      <c r="AJ974" s="113">
        <v>70.7016669801221</v>
      </c>
      <c r="AK974" s="114">
        <v>51.66666666666667</v>
      </c>
      <c r="AL974" s="106">
        <f t="shared" si="157"/>
        <v>51.66666666666667</v>
      </c>
      <c r="AM974" s="115">
        <v>42.68059778473754</v>
      </c>
      <c r="AN974" s="116">
        <f t="shared" si="158"/>
        <v>58.94600770241191</v>
      </c>
    </row>
    <row r="975" spans="1:40" ht="15">
      <c r="A975" s="15">
        <v>73268</v>
      </c>
      <c r="B975" s="16" t="s">
        <v>12</v>
      </c>
      <c r="C975" s="16" t="s">
        <v>1082</v>
      </c>
      <c r="D975" s="17">
        <v>5</v>
      </c>
      <c r="E975" s="105">
        <v>63.737420474262585</v>
      </c>
      <c r="F975" s="45">
        <v>85.76923076923076</v>
      </c>
      <c r="G975" s="106">
        <f t="shared" si="150"/>
        <v>71.08135723925197</v>
      </c>
      <c r="H975" s="87">
        <v>30.512</v>
      </c>
      <c r="I975" s="107">
        <f t="shared" si="151"/>
        <v>30.512</v>
      </c>
      <c r="J975" s="108">
        <f t="shared" si="152"/>
        <v>54.85361434355118</v>
      </c>
      <c r="K975" s="109">
        <v>13.232514177693766</v>
      </c>
      <c r="L975" s="56">
        <v>100</v>
      </c>
      <c r="M975" s="110">
        <f t="shared" si="153"/>
        <v>32.514177693761816</v>
      </c>
      <c r="N975" s="111">
        <v>97.77777777777777</v>
      </c>
      <c r="O975" s="52">
        <v>99.86000000000001</v>
      </c>
      <c r="P975" s="57">
        <v>99.52067106051527</v>
      </c>
      <c r="Q975" s="58" t="s">
        <v>1</v>
      </c>
      <c r="R975" s="106">
        <f t="shared" si="154"/>
        <v>98.99090826925638</v>
      </c>
      <c r="S975" s="109">
        <v>96.25</v>
      </c>
      <c r="T975" s="56">
        <v>67.00306637806636</v>
      </c>
      <c r="U975" s="52">
        <v>100</v>
      </c>
      <c r="V975" s="52">
        <v>0</v>
      </c>
      <c r="W975" s="52">
        <v>25</v>
      </c>
      <c r="X975" s="110">
        <f t="shared" si="159"/>
        <v>68.93826659451659</v>
      </c>
      <c r="Y975" s="112">
        <f t="shared" si="155"/>
        <v>65.44243992616161</v>
      </c>
      <c r="Z975" s="46">
        <v>68.7816091954023</v>
      </c>
      <c r="AA975" s="46">
        <v>36.11111111111111</v>
      </c>
      <c r="AB975" s="46">
        <v>40</v>
      </c>
      <c r="AC975" s="46">
        <v>76</v>
      </c>
      <c r="AD975" s="46">
        <v>90.12345679012346</v>
      </c>
      <c r="AE975" s="106">
        <f t="shared" si="156"/>
        <v>62.61438378033206</v>
      </c>
      <c r="AF975" s="69">
        <v>89.47368421052632</v>
      </c>
      <c r="AG975" s="69">
        <v>75</v>
      </c>
      <c r="AH975" s="69">
        <v>76.47058823529412</v>
      </c>
      <c r="AI975" s="69">
        <v>62.616822429906534</v>
      </c>
      <c r="AJ975" s="113">
        <v>75.89027371893174</v>
      </c>
      <c r="AK975" s="114">
        <v>40</v>
      </c>
      <c r="AL975" s="106">
        <f t="shared" si="157"/>
        <v>40</v>
      </c>
      <c r="AM975" s="115">
        <v>61.63174434122557</v>
      </c>
      <c r="AN975" s="116">
        <f t="shared" si="158"/>
        <v>62.18146613415871</v>
      </c>
    </row>
    <row r="976" spans="1:40" ht="15">
      <c r="A976" s="15">
        <v>73270</v>
      </c>
      <c r="B976" s="16" t="s">
        <v>12</v>
      </c>
      <c r="C976" s="16" t="s">
        <v>1083</v>
      </c>
      <c r="D976" s="17">
        <v>6</v>
      </c>
      <c r="E976" s="105">
        <v>69.85927850129302</v>
      </c>
      <c r="F976" s="45">
        <v>78.69200244200243</v>
      </c>
      <c r="G976" s="106">
        <f t="shared" si="150"/>
        <v>72.80351981486282</v>
      </c>
      <c r="H976" s="87">
        <v>78.94200000000001</v>
      </c>
      <c r="I976" s="107">
        <f t="shared" si="151"/>
        <v>78.94200000000001</v>
      </c>
      <c r="J976" s="108">
        <f t="shared" si="152"/>
        <v>75.25891188891771</v>
      </c>
      <c r="K976" s="109">
        <v>71.58671586715867</v>
      </c>
      <c r="L976" s="56">
        <v>0</v>
      </c>
      <c r="M976" s="110">
        <f t="shared" si="153"/>
        <v>55.67855678556786</v>
      </c>
      <c r="N976" s="111">
        <v>97.14285714285714</v>
      </c>
      <c r="O976" s="52">
        <v>99.35</v>
      </c>
      <c r="P976" s="57">
        <v>98.49094567404426</v>
      </c>
      <c r="Q976" s="58">
        <v>100</v>
      </c>
      <c r="R976" s="106">
        <f t="shared" si="154"/>
        <v>98.74595070422535</v>
      </c>
      <c r="S976" s="109">
        <v>96.38888888888889</v>
      </c>
      <c r="T976" s="52">
        <v>86.49768518518519</v>
      </c>
      <c r="U976" s="52">
        <v>100</v>
      </c>
      <c r="V976" s="52">
        <v>0</v>
      </c>
      <c r="W976" s="52">
        <v>15</v>
      </c>
      <c r="X976" s="110">
        <f t="shared" si="159"/>
        <v>72.59664351851852</v>
      </c>
      <c r="Y976" s="112">
        <f t="shared" si="155"/>
        <v>74.87391059408247</v>
      </c>
      <c r="Z976" s="46">
        <v>83.58620689655173</v>
      </c>
      <c r="AA976" s="46">
        <v>80.55555555555556</v>
      </c>
      <c r="AB976" s="46">
        <v>20</v>
      </c>
      <c r="AC976" s="46">
        <v>30.4</v>
      </c>
      <c r="AD976" s="46">
        <v>5.555555555555555</v>
      </c>
      <c r="AE976" s="106">
        <f t="shared" si="156"/>
        <v>46.49238505747126</v>
      </c>
      <c r="AF976" s="69">
        <v>47.368421052631575</v>
      </c>
      <c r="AG976" s="69">
        <v>62.5</v>
      </c>
      <c r="AH976" s="69">
        <v>76.47058823529412</v>
      </c>
      <c r="AI976" s="69">
        <v>32.71028037383177</v>
      </c>
      <c r="AJ976" s="113">
        <v>54.76232241543937</v>
      </c>
      <c r="AK976" s="114">
        <v>26.666666666666668</v>
      </c>
      <c r="AL976" s="106">
        <f t="shared" si="157"/>
        <v>26.666666666666668</v>
      </c>
      <c r="AM976" s="115">
        <v>44.73255800810184</v>
      </c>
      <c r="AN976" s="116">
        <f t="shared" si="158"/>
        <v>65.90850507725533</v>
      </c>
    </row>
    <row r="977" spans="1:40" ht="15">
      <c r="A977" s="15">
        <v>73275</v>
      </c>
      <c r="B977" s="16" t="s">
        <v>12</v>
      </c>
      <c r="C977" s="16" t="s">
        <v>1084</v>
      </c>
      <c r="D977" s="17">
        <v>6</v>
      </c>
      <c r="E977" s="105">
        <v>59.15886006493135</v>
      </c>
      <c r="F977" s="45">
        <v>69.62606837606839</v>
      </c>
      <c r="G977" s="106">
        <f t="shared" si="150"/>
        <v>62.64792950197703</v>
      </c>
      <c r="H977" s="87">
        <v>39.239999999999995</v>
      </c>
      <c r="I977" s="107">
        <f t="shared" si="151"/>
        <v>39.239999999999995</v>
      </c>
      <c r="J977" s="108">
        <f t="shared" si="152"/>
        <v>53.284757701186216</v>
      </c>
      <c r="K977" s="109">
        <v>76.6773162939297</v>
      </c>
      <c r="L977" s="56">
        <v>100</v>
      </c>
      <c r="M977" s="110">
        <f t="shared" si="153"/>
        <v>81.86013489527866</v>
      </c>
      <c r="N977" s="111">
        <v>80.79365079365081</v>
      </c>
      <c r="O977" s="52">
        <v>99.42999999999999</v>
      </c>
      <c r="P977" s="57">
        <v>93.83508862060108</v>
      </c>
      <c r="Q977" s="58">
        <v>100</v>
      </c>
      <c r="R977" s="106">
        <f t="shared" si="154"/>
        <v>93.51468485356297</v>
      </c>
      <c r="S977" s="109">
        <v>96.25</v>
      </c>
      <c r="T977" s="52">
        <v>65.625</v>
      </c>
      <c r="U977" s="52">
        <v>80.09258333333334</v>
      </c>
      <c r="V977" s="52">
        <v>0</v>
      </c>
      <c r="W977" s="52">
        <v>25</v>
      </c>
      <c r="X977" s="110">
        <f t="shared" si="159"/>
        <v>63.61689583333333</v>
      </c>
      <c r="Y977" s="112">
        <f t="shared" si="155"/>
        <v>79.75175438210714</v>
      </c>
      <c r="Z977" s="46">
        <v>63.63218390804598</v>
      </c>
      <c r="AA977" s="46">
        <v>69.44444444444444</v>
      </c>
      <c r="AB977" s="46">
        <v>100</v>
      </c>
      <c r="AC977" s="46">
        <v>87.2</v>
      </c>
      <c r="AD977" s="46">
        <v>78.88888888888889</v>
      </c>
      <c r="AE977" s="106">
        <f t="shared" si="156"/>
        <v>78.82054597701149</v>
      </c>
      <c r="AF977" s="69">
        <v>57.89473684210527</v>
      </c>
      <c r="AG977" s="69">
        <v>81.25</v>
      </c>
      <c r="AH977" s="69">
        <v>58.82352941176471</v>
      </c>
      <c r="AI977" s="69">
        <v>47.66355140186916</v>
      </c>
      <c r="AJ977" s="113">
        <v>61.407954413934775</v>
      </c>
      <c r="AK977" s="114">
        <v>31.666666666666664</v>
      </c>
      <c r="AL977" s="106">
        <f t="shared" si="157"/>
        <v>31.666666666666664</v>
      </c>
      <c r="AM977" s="115">
        <v>64.74641236478872</v>
      </c>
      <c r="AN977" s="116">
        <f t="shared" si="158"/>
        <v>69.95675244072743</v>
      </c>
    </row>
    <row r="978" spans="1:40" ht="15">
      <c r="A978" s="15">
        <v>73283</v>
      </c>
      <c r="B978" s="16" t="s">
        <v>12</v>
      </c>
      <c r="C978" s="16" t="s">
        <v>1085</v>
      </c>
      <c r="D978" s="17">
        <v>6</v>
      </c>
      <c r="E978" s="105">
        <v>67.42280473467339</v>
      </c>
      <c r="F978" s="45">
        <v>79.00030525030526</v>
      </c>
      <c r="G978" s="106">
        <f t="shared" si="150"/>
        <v>71.28197157321733</v>
      </c>
      <c r="H978" s="87">
        <v>57.166</v>
      </c>
      <c r="I978" s="107">
        <f t="shared" si="151"/>
        <v>57.166</v>
      </c>
      <c r="J978" s="108">
        <f t="shared" si="152"/>
        <v>65.63558294393039</v>
      </c>
      <c r="K978" s="109">
        <v>88.83495145631069</v>
      </c>
      <c r="L978" s="56">
        <v>100</v>
      </c>
      <c r="M978" s="110">
        <f t="shared" si="153"/>
        <v>91.31607335490833</v>
      </c>
      <c r="N978" s="111">
        <v>89.36507936507937</v>
      </c>
      <c r="O978" s="52">
        <v>99.63</v>
      </c>
      <c r="P978" s="57">
        <v>99.44716474490602</v>
      </c>
      <c r="Q978" s="58" t="s">
        <v>1</v>
      </c>
      <c r="R978" s="106">
        <f t="shared" si="154"/>
        <v>96.08732256913888</v>
      </c>
      <c r="S978" s="109">
        <v>100</v>
      </c>
      <c r="T978" s="52">
        <v>85.31977513227514</v>
      </c>
      <c r="U978" s="52">
        <v>100</v>
      </c>
      <c r="V978" s="52">
        <v>0</v>
      </c>
      <c r="W978" s="52">
        <v>0</v>
      </c>
      <c r="X978" s="110">
        <f t="shared" si="159"/>
        <v>71.32994378306879</v>
      </c>
      <c r="Y978" s="112">
        <f t="shared" si="155"/>
        <v>86.44731164047346</v>
      </c>
      <c r="Z978" s="46">
        <v>46.735632183908045</v>
      </c>
      <c r="AA978" s="46">
        <v>33.333333333333336</v>
      </c>
      <c r="AB978" s="46">
        <v>20</v>
      </c>
      <c r="AC978" s="46">
        <v>48</v>
      </c>
      <c r="AD978" s="46">
        <v>8.88888888888889</v>
      </c>
      <c r="AE978" s="106">
        <f t="shared" si="156"/>
        <v>32.35057471264368</v>
      </c>
      <c r="AF978" s="69">
        <v>15.789473684210526</v>
      </c>
      <c r="AG978" s="69">
        <v>31.25</v>
      </c>
      <c r="AH978" s="69">
        <v>23.52941176470588</v>
      </c>
      <c r="AI978" s="69">
        <v>42.99065420560748</v>
      </c>
      <c r="AJ978" s="113">
        <v>28.389884913630972</v>
      </c>
      <c r="AK978" s="114">
        <v>40</v>
      </c>
      <c r="AL978" s="106">
        <f t="shared" si="157"/>
        <v>40</v>
      </c>
      <c r="AM978" s="115">
        <v>32.82427582371155</v>
      </c>
      <c r="AN978" s="116">
        <f t="shared" si="158"/>
        <v>66.19805515613628</v>
      </c>
    </row>
    <row r="979" spans="1:40" ht="15">
      <c r="A979" s="15">
        <v>73319</v>
      </c>
      <c r="B979" s="16" t="s">
        <v>12</v>
      </c>
      <c r="C979" s="16" t="s">
        <v>1086</v>
      </c>
      <c r="D979" s="17">
        <v>6</v>
      </c>
      <c r="E979" s="105">
        <v>56.37016948682702</v>
      </c>
      <c r="F979" s="45">
        <v>67.56562881562881</v>
      </c>
      <c r="G979" s="106">
        <f t="shared" si="150"/>
        <v>60.10198926309428</v>
      </c>
      <c r="H979" s="87">
        <v>50.75000000000001</v>
      </c>
      <c r="I979" s="107">
        <f t="shared" si="151"/>
        <v>50.75000000000001</v>
      </c>
      <c r="J979" s="108">
        <f t="shared" si="152"/>
        <v>56.36119355785657</v>
      </c>
      <c r="K979" s="109">
        <v>49.65870307167235</v>
      </c>
      <c r="L979" s="56">
        <v>100</v>
      </c>
      <c r="M979" s="110">
        <f t="shared" si="153"/>
        <v>60.84565794463405</v>
      </c>
      <c r="N979" s="111">
        <v>54.12698412698413</v>
      </c>
      <c r="O979" s="52">
        <v>99.69</v>
      </c>
      <c r="P979" s="57">
        <v>98.73062973953182</v>
      </c>
      <c r="Q979" s="58" t="s">
        <v>1</v>
      </c>
      <c r="R979" s="106">
        <f t="shared" si="154"/>
        <v>84.12992386928313</v>
      </c>
      <c r="S979" s="109">
        <v>100</v>
      </c>
      <c r="T979" s="52">
        <v>89.875</v>
      </c>
      <c r="U979" s="52">
        <v>98.61110000000001</v>
      </c>
      <c r="V979" s="52">
        <v>0</v>
      </c>
      <c r="W979" s="52">
        <v>25</v>
      </c>
      <c r="X979" s="110">
        <f t="shared" si="159"/>
        <v>75.246525</v>
      </c>
      <c r="Y979" s="112">
        <f t="shared" si="155"/>
        <v>72.90490049823886</v>
      </c>
      <c r="Z979" s="46">
        <v>50.50574712643678</v>
      </c>
      <c r="AA979" s="46">
        <v>78.47222222222221</v>
      </c>
      <c r="AB979" s="46">
        <v>60</v>
      </c>
      <c r="AC979" s="46">
        <v>55.2</v>
      </c>
      <c r="AD979" s="46">
        <v>65.9090909090909</v>
      </c>
      <c r="AE979" s="106">
        <f t="shared" si="156"/>
        <v>61.297932993730406</v>
      </c>
      <c r="AF979" s="69">
        <v>47.368421052631575</v>
      </c>
      <c r="AG979" s="69">
        <v>6.25</v>
      </c>
      <c r="AH979" s="69">
        <v>64.70588235294117</v>
      </c>
      <c r="AI979" s="69">
        <v>2.803738317757009</v>
      </c>
      <c r="AJ979" s="113">
        <v>30.28201043083244</v>
      </c>
      <c r="AK979" s="114">
        <v>38.333333333333336</v>
      </c>
      <c r="AL979" s="106">
        <f t="shared" si="157"/>
        <v>38.333333333333336</v>
      </c>
      <c r="AM979" s="115">
        <v>48.43410037821154</v>
      </c>
      <c r="AN979" s="116">
        <f t="shared" si="158"/>
        <v>62.2549190741542</v>
      </c>
    </row>
    <row r="980" spans="1:40" ht="15">
      <c r="A980" s="15">
        <v>73347</v>
      </c>
      <c r="B980" s="16" t="s">
        <v>12</v>
      </c>
      <c r="C980" s="16" t="s">
        <v>1087</v>
      </c>
      <c r="D980" s="17">
        <v>6</v>
      </c>
      <c r="E980" s="105">
        <v>67.017716705557</v>
      </c>
      <c r="F980" s="45">
        <v>87.06501831501832</v>
      </c>
      <c r="G980" s="106">
        <f t="shared" si="150"/>
        <v>73.70015057537744</v>
      </c>
      <c r="H980" s="87">
        <v>32.656</v>
      </c>
      <c r="I980" s="107">
        <f t="shared" si="151"/>
        <v>32.656</v>
      </c>
      <c r="J980" s="108">
        <f t="shared" si="152"/>
        <v>57.28249034522646</v>
      </c>
      <c r="K980" s="109">
        <v>90.64327485380117</v>
      </c>
      <c r="L980" s="56">
        <v>100</v>
      </c>
      <c r="M980" s="110">
        <f t="shared" si="153"/>
        <v>92.72254710851203</v>
      </c>
      <c r="N980" s="111">
        <v>91.94444444444444</v>
      </c>
      <c r="O980" s="52">
        <v>98.2</v>
      </c>
      <c r="P980" s="57">
        <v>96.90844233055887</v>
      </c>
      <c r="Q980" s="58" t="s">
        <v>1</v>
      </c>
      <c r="R980" s="106">
        <f t="shared" si="154"/>
        <v>95.62449290692298</v>
      </c>
      <c r="S980" s="109">
        <v>96.80555555555556</v>
      </c>
      <c r="T980" s="52">
        <v>83.40277777777779</v>
      </c>
      <c r="U980" s="52">
        <v>100</v>
      </c>
      <c r="V980" s="52">
        <v>0</v>
      </c>
      <c r="W980" s="52">
        <v>25</v>
      </c>
      <c r="X980" s="110">
        <f t="shared" si="159"/>
        <v>73.17708333333334</v>
      </c>
      <c r="Y980" s="112">
        <f t="shared" si="155"/>
        <v>87.39662135594637</v>
      </c>
      <c r="Z980" s="46">
        <v>65.19540229885057</v>
      </c>
      <c r="AA980" s="46">
        <v>61.111111111111114</v>
      </c>
      <c r="AB980" s="46">
        <v>100</v>
      </c>
      <c r="AC980" s="46">
        <v>62.4</v>
      </c>
      <c r="AD980" s="46">
        <v>63.33333333333333</v>
      </c>
      <c r="AE980" s="106">
        <f t="shared" si="156"/>
        <v>70.08218390804598</v>
      </c>
      <c r="AF980" s="69">
        <v>73.68421052631578</v>
      </c>
      <c r="AG980" s="69">
        <v>75</v>
      </c>
      <c r="AH980" s="69">
        <v>58.82352941176471</v>
      </c>
      <c r="AI980" s="69">
        <v>35.51401869158878</v>
      </c>
      <c r="AJ980" s="113">
        <v>60.75543965741731</v>
      </c>
      <c r="AK980" s="114">
        <v>53.333333333333336</v>
      </c>
      <c r="AL980" s="106">
        <f t="shared" si="157"/>
        <v>53.333333333333336</v>
      </c>
      <c r="AM980" s="115">
        <v>64.2452819929358</v>
      </c>
      <c r="AN980" s="116">
        <f t="shared" si="158"/>
        <v>74.42839334489922</v>
      </c>
    </row>
    <row r="981" spans="1:40" ht="15">
      <c r="A981" s="15">
        <v>73349</v>
      </c>
      <c r="B981" s="16" t="s">
        <v>12</v>
      </c>
      <c r="C981" s="16" t="s">
        <v>1088</v>
      </c>
      <c r="D981" s="17">
        <v>6</v>
      </c>
      <c r="E981" s="105">
        <v>53.60442501830372</v>
      </c>
      <c r="F981" s="45">
        <v>78.97588522588524</v>
      </c>
      <c r="G981" s="106">
        <f t="shared" si="150"/>
        <v>62.061578420830884</v>
      </c>
      <c r="H981" s="87">
        <v>47.178</v>
      </c>
      <c r="I981" s="107">
        <f t="shared" si="151"/>
        <v>47.178</v>
      </c>
      <c r="J981" s="108">
        <f t="shared" si="152"/>
        <v>56.10814705249852</v>
      </c>
      <c r="K981" s="109">
        <v>80.10471204188482</v>
      </c>
      <c r="L981" s="56">
        <v>100</v>
      </c>
      <c r="M981" s="110">
        <f t="shared" si="153"/>
        <v>84.5258871436882</v>
      </c>
      <c r="N981" s="111">
        <v>70</v>
      </c>
      <c r="O981" s="52">
        <v>99.97</v>
      </c>
      <c r="P981" s="57">
        <v>99.01037895244991</v>
      </c>
      <c r="Q981" s="58" t="s">
        <v>1</v>
      </c>
      <c r="R981" s="106">
        <f t="shared" si="154"/>
        <v>89.60408873853487</v>
      </c>
      <c r="S981" s="109">
        <v>97.22222222222221</v>
      </c>
      <c r="T981" s="52">
        <v>72.95833333333331</v>
      </c>
      <c r="U981" s="52">
        <v>98.61110000000001</v>
      </c>
      <c r="V981" s="52">
        <v>0</v>
      </c>
      <c r="W981" s="52">
        <v>15</v>
      </c>
      <c r="X981" s="110">
        <f t="shared" si="159"/>
        <v>69.07291388888889</v>
      </c>
      <c r="Y981" s="112">
        <f t="shared" si="155"/>
        <v>81.20596021250336</v>
      </c>
      <c r="Z981" s="46">
        <v>99.08045977011494</v>
      </c>
      <c r="AA981" s="46">
        <v>83.33333333333333</v>
      </c>
      <c r="AB981" s="46">
        <v>0</v>
      </c>
      <c r="AC981" s="46">
        <v>27.200000000000003</v>
      </c>
      <c r="AD981" s="46">
        <v>48.275862068965516</v>
      </c>
      <c r="AE981" s="106">
        <f t="shared" si="156"/>
        <v>54.54683908045977</v>
      </c>
      <c r="AF981" s="69">
        <v>42.10526315789473</v>
      </c>
      <c r="AG981" s="69">
        <v>12.5</v>
      </c>
      <c r="AH981" s="69">
        <v>35.294117647058826</v>
      </c>
      <c r="AI981" s="69">
        <v>0.9345794392523363</v>
      </c>
      <c r="AJ981" s="113">
        <v>22.70849006105147</v>
      </c>
      <c r="AK981" s="114">
        <v>31.666666666666664</v>
      </c>
      <c r="AL981" s="106">
        <f t="shared" si="157"/>
        <v>31.666666666666664</v>
      </c>
      <c r="AM981" s="115">
        <v>41.480578192525606</v>
      </c>
      <c r="AN981" s="116">
        <f t="shared" si="158"/>
        <v>64.26878297450907</v>
      </c>
    </row>
    <row r="982" spans="1:40" ht="15">
      <c r="A982" s="15">
        <v>73352</v>
      </c>
      <c r="B982" s="16" t="s">
        <v>12</v>
      </c>
      <c r="C982" s="16" t="s">
        <v>1089</v>
      </c>
      <c r="D982" s="17">
        <v>6</v>
      </c>
      <c r="E982" s="105">
        <v>39.07960052651522</v>
      </c>
      <c r="F982" s="45">
        <v>74.47751322751323</v>
      </c>
      <c r="G982" s="106">
        <f t="shared" si="150"/>
        <v>50.87890476018122</v>
      </c>
      <c r="H982" s="87">
        <v>3.4</v>
      </c>
      <c r="I982" s="107">
        <f t="shared" si="151"/>
        <v>3.4</v>
      </c>
      <c r="J982" s="108">
        <f t="shared" si="152"/>
        <v>31.88734285610873</v>
      </c>
      <c r="K982" s="109">
        <v>90.74074074074075</v>
      </c>
      <c r="L982" s="56">
        <v>100</v>
      </c>
      <c r="M982" s="110">
        <f t="shared" si="153"/>
        <v>92.79835390946502</v>
      </c>
      <c r="N982" s="111">
        <v>85.71428571428571</v>
      </c>
      <c r="O982" s="52">
        <v>99.19</v>
      </c>
      <c r="P982" s="57">
        <v>98.45176657403731</v>
      </c>
      <c r="Q982" s="58" t="s">
        <v>1</v>
      </c>
      <c r="R982" s="106">
        <f t="shared" si="154"/>
        <v>94.3929849185476</v>
      </c>
      <c r="S982" s="109">
        <v>99.30555555555554</v>
      </c>
      <c r="T982" s="52">
        <v>90.17978395061729</v>
      </c>
      <c r="U982" s="52">
        <v>100</v>
      </c>
      <c r="V982" s="52">
        <v>0</v>
      </c>
      <c r="W982" s="52">
        <v>25</v>
      </c>
      <c r="X982" s="110">
        <f t="shared" si="159"/>
        <v>75.49633487654322</v>
      </c>
      <c r="Y982" s="112">
        <f t="shared" si="155"/>
        <v>87.77198974183646</v>
      </c>
      <c r="Z982" s="46">
        <v>81.17241379310344</v>
      </c>
      <c r="AA982" s="46">
        <v>22.222222222222225</v>
      </c>
      <c r="AB982" s="46">
        <v>20</v>
      </c>
      <c r="AC982" s="46">
        <v>24</v>
      </c>
      <c r="AD982" s="46">
        <v>23.404255319148938</v>
      </c>
      <c r="AE982" s="106">
        <f t="shared" si="156"/>
        <v>37.09806798728295</v>
      </c>
      <c r="AF982" s="69">
        <v>73.68421052631578</v>
      </c>
      <c r="AG982" s="69">
        <v>81.25</v>
      </c>
      <c r="AH982" s="69">
        <v>47.05882352941176</v>
      </c>
      <c r="AI982" s="69">
        <v>35.51401869158878</v>
      </c>
      <c r="AJ982" s="113">
        <v>59.37676318682908</v>
      </c>
      <c r="AK982" s="114">
        <v>36.666666666666664</v>
      </c>
      <c r="AL982" s="106">
        <f t="shared" si="157"/>
        <v>36.666666666666664</v>
      </c>
      <c r="AM982" s="115">
        <v>42.95277310970533</v>
      </c>
      <c r="AN982" s="116">
        <f t="shared" si="158"/>
        <v>63.14929537505158</v>
      </c>
    </row>
    <row r="983" spans="1:40" ht="15">
      <c r="A983" s="15">
        <v>73408</v>
      </c>
      <c r="B983" s="16" t="s">
        <v>12</v>
      </c>
      <c r="C983" s="16" t="s">
        <v>1090</v>
      </c>
      <c r="D983" s="17">
        <v>6</v>
      </c>
      <c r="E983" s="105">
        <v>53.36381291550282</v>
      </c>
      <c r="F983" s="45">
        <v>86.22812372812373</v>
      </c>
      <c r="G983" s="106">
        <f t="shared" si="150"/>
        <v>64.31858318637646</v>
      </c>
      <c r="H983" s="87">
        <v>73.232</v>
      </c>
      <c r="I983" s="107">
        <f t="shared" si="151"/>
        <v>73.232</v>
      </c>
      <c r="J983" s="108">
        <f t="shared" si="152"/>
        <v>67.88394991182588</v>
      </c>
      <c r="K983" s="109">
        <v>99.60474308300395</v>
      </c>
      <c r="L983" s="56">
        <v>100</v>
      </c>
      <c r="M983" s="110">
        <f t="shared" si="153"/>
        <v>99.69257795344751</v>
      </c>
      <c r="N983" s="111">
        <v>100</v>
      </c>
      <c r="O983" s="52">
        <v>99.92</v>
      </c>
      <c r="P983" s="57">
        <v>98.9216799091941</v>
      </c>
      <c r="Q983" s="58" t="s">
        <v>1</v>
      </c>
      <c r="R983" s="106">
        <f t="shared" si="154"/>
        <v>99.5516346197503</v>
      </c>
      <c r="S983" s="109">
        <v>99.30555555555554</v>
      </c>
      <c r="T983" s="52">
        <v>63.68055555555556</v>
      </c>
      <c r="U983" s="52">
        <v>100</v>
      </c>
      <c r="V983" s="52">
        <v>0</v>
      </c>
      <c r="W983" s="52">
        <v>0</v>
      </c>
      <c r="X983" s="110">
        <f t="shared" si="159"/>
        <v>65.74652777777777</v>
      </c>
      <c r="Y983" s="112">
        <f t="shared" si="155"/>
        <v>88.7847400304501</v>
      </c>
      <c r="Z983" s="46">
        <v>100</v>
      </c>
      <c r="AA983" s="46">
        <v>47.22222222222222</v>
      </c>
      <c r="AB983" s="46">
        <v>80</v>
      </c>
      <c r="AC983" s="46">
        <v>74.4</v>
      </c>
      <c r="AD983" s="46">
        <v>6.666666666666667</v>
      </c>
      <c r="AE983" s="106">
        <f t="shared" si="156"/>
        <v>64.05416666666667</v>
      </c>
      <c r="AF983" s="69">
        <v>57.89473684210527</v>
      </c>
      <c r="AG983" s="69">
        <v>81.25</v>
      </c>
      <c r="AH983" s="69">
        <v>52.94117647058824</v>
      </c>
      <c r="AI983" s="69">
        <v>61.6822429906542</v>
      </c>
      <c r="AJ983" s="113">
        <v>63.442039075836924</v>
      </c>
      <c r="AK983" s="114">
        <v>55.00000000000001</v>
      </c>
      <c r="AL983" s="106">
        <f t="shared" si="157"/>
        <v>55.00000000000001</v>
      </c>
      <c r="AM983" s="115">
        <v>62.08009930911207</v>
      </c>
      <c r="AN983" s="116">
        <f t="shared" si="158"/>
        <v>76.59318979032385</v>
      </c>
    </row>
    <row r="984" spans="1:40" ht="15">
      <c r="A984" s="15">
        <v>73411</v>
      </c>
      <c r="B984" s="16" t="s">
        <v>12</v>
      </c>
      <c r="C984" s="16" t="s">
        <v>1091</v>
      </c>
      <c r="D984" s="17">
        <v>6</v>
      </c>
      <c r="E984" s="105">
        <v>60.94156478729982</v>
      </c>
      <c r="F984" s="45">
        <v>74.16208791208791</v>
      </c>
      <c r="G984" s="106">
        <f t="shared" si="150"/>
        <v>65.34840582889585</v>
      </c>
      <c r="H984" s="87">
        <v>50.160000000000004</v>
      </c>
      <c r="I984" s="107">
        <f t="shared" si="151"/>
        <v>50.160000000000004</v>
      </c>
      <c r="J984" s="108">
        <f t="shared" si="152"/>
        <v>59.27304349733751</v>
      </c>
      <c r="K984" s="109">
        <v>79.83870967741935</v>
      </c>
      <c r="L984" s="56">
        <v>100</v>
      </c>
      <c r="M984" s="110">
        <f t="shared" si="153"/>
        <v>84.3189964157706</v>
      </c>
      <c r="N984" s="111">
        <v>70</v>
      </c>
      <c r="O984" s="52">
        <v>99.14000000000001</v>
      </c>
      <c r="P984" s="57">
        <v>99.34013197360528</v>
      </c>
      <c r="Q984" s="58" t="s">
        <v>1</v>
      </c>
      <c r="R984" s="106">
        <f t="shared" si="154"/>
        <v>89.43744396370727</v>
      </c>
      <c r="S984" s="109">
        <v>99.30555555555554</v>
      </c>
      <c r="T984" s="52">
        <v>70.25347222222221</v>
      </c>
      <c r="U984" s="52">
        <v>98.61110000000001</v>
      </c>
      <c r="V984" s="52">
        <v>0</v>
      </c>
      <c r="W984" s="52">
        <v>0</v>
      </c>
      <c r="X984" s="110">
        <f t="shared" si="159"/>
        <v>67.04253194444445</v>
      </c>
      <c r="Y984" s="112">
        <f t="shared" si="155"/>
        <v>80.42843100028597</v>
      </c>
      <c r="Z984" s="46">
        <v>94.6896551724138</v>
      </c>
      <c r="AA984" s="46">
        <v>41.666666666666664</v>
      </c>
      <c r="AB984" s="46">
        <v>20</v>
      </c>
      <c r="AC984" s="46">
        <v>58.4</v>
      </c>
      <c r="AD984" s="46">
        <v>5.555555555555555</v>
      </c>
      <c r="AE984" s="106">
        <f t="shared" si="156"/>
        <v>47.22658045977011</v>
      </c>
      <c r="AF984" s="69">
        <v>89.47368421052632</v>
      </c>
      <c r="AG984" s="69">
        <v>75</v>
      </c>
      <c r="AH984" s="69">
        <v>64.70588235294117</v>
      </c>
      <c r="AI984" s="69">
        <v>49.532710280373834</v>
      </c>
      <c r="AJ984" s="113">
        <v>69.67806921096033</v>
      </c>
      <c r="AK984" s="114">
        <v>43.333333333333336</v>
      </c>
      <c r="AL984" s="106">
        <f t="shared" si="157"/>
        <v>43.333333333333336</v>
      </c>
      <c r="AM984" s="115">
        <v>52.43499470146682</v>
      </c>
      <c r="AN984" s="116">
        <f t="shared" si="158"/>
        <v>67.79932261005054</v>
      </c>
    </row>
    <row r="985" spans="1:40" ht="15">
      <c r="A985" s="15">
        <v>73443</v>
      </c>
      <c r="B985" s="16" t="s">
        <v>12</v>
      </c>
      <c r="C985" s="16" t="s">
        <v>1092</v>
      </c>
      <c r="D985" s="17">
        <v>6</v>
      </c>
      <c r="E985" s="105">
        <v>40.04295750762723</v>
      </c>
      <c r="F985" s="45">
        <v>69.8941798941799</v>
      </c>
      <c r="G985" s="106">
        <f t="shared" si="150"/>
        <v>49.99336496981145</v>
      </c>
      <c r="H985" s="87">
        <v>54.58</v>
      </c>
      <c r="I985" s="107">
        <f t="shared" si="151"/>
        <v>54.58</v>
      </c>
      <c r="J985" s="108">
        <f t="shared" si="152"/>
        <v>51.82801898188687</v>
      </c>
      <c r="K985" s="109">
        <v>92.46575342465754</v>
      </c>
      <c r="L985" s="56">
        <v>100</v>
      </c>
      <c r="M985" s="110">
        <f t="shared" si="153"/>
        <v>94.14003044140031</v>
      </c>
      <c r="N985" s="111">
        <v>100</v>
      </c>
      <c r="O985" s="52">
        <v>99.93</v>
      </c>
      <c r="P985" s="57">
        <v>99.48347107438018</v>
      </c>
      <c r="Q985" s="58" t="s">
        <v>1</v>
      </c>
      <c r="R985" s="106">
        <f t="shared" si="154"/>
        <v>99.74211255165291</v>
      </c>
      <c r="S985" s="109">
        <v>99.30555555555554</v>
      </c>
      <c r="T985" s="52">
        <v>66.78025793650794</v>
      </c>
      <c r="U985" s="52">
        <v>100</v>
      </c>
      <c r="V985" s="52">
        <v>0</v>
      </c>
      <c r="W985" s="52">
        <v>25</v>
      </c>
      <c r="X985" s="110">
        <f t="shared" si="159"/>
        <v>69.64645337301587</v>
      </c>
      <c r="Y985" s="112">
        <f t="shared" si="155"/>
        <v>88.09475205479811</v>
      </c>
      <c r="Z985" s="46">
        <v>65.86206896551724</v>
      </c>
      <c r="AA985" s="46">
        <v>79.16666666666667</v>
      </c>
      <c r="AB985" s="46">
        <v>80</v>
      </c>
      <c r="AC985" s="46">
        <v>71.2</v>
      </c>
      <c r="AD985" s="46">
        <v>73.33333333333333</v>
      </c>
      <c r="AE985" s="106">
        <f t="shared" si="156"/>
        <v>73.40926724137931</v>
      </c>
      <c r="AF985" s="69">
        <v>57.89473684210527</v>
      </c>
      <c r="AG985" s="69">
        <v>81.25</v>
      </c>
      <c r="AH985" s="69">
        <v>64.70588235294117</v>
      </c>
      <c r="AI985" s="69">
        <v>43.925233644859816</v>
      </c>
      <c r="AJ985" s="113">
        <v>61.94396320997656</v>
      </c>
      <c r="AK985" s="114">
        <v>43.333333333333336</v>
      </c>
      <c r="AL985" s="106">
        <f t="shared" si="157"/>
        <v>43.333333333333336</v>
      </c>
      <c r="AM985" s="115">
        <v>64.33666605139605</v>
      </c>
      <c r="AN985" s="116">
        <f t="shared" si="158"/>
        <v>73.71397963919524</v>
      </c>
    </row>
    <row r="986" spans="1:40" ht="15">
      <c r="A986" s="15">
        <v>73449</v>
      </c>
      <c r="B986" s="16" t="s">
        <v>12</v>
      </c>
      <c r="C986" s="16" t="s">
        <v>1093</v>
      </c>
      <c r="D986" s="17">
        <v>5</v>
      </c>
      <c r="E986" s="105">
        <v>56.24469762565164</v>
      </c>
      <c r="F986" s="45">
        <v>93.69708994708995</v>
      </c>
      <c r="G986" s="106">
        <f t="shared" si="150"/>
        <v>68.7288283994644</v>
      </c>
      <c r="H986" s="87">
        <v>68.75</v>
      </c>
      <c r="I986" s="107">
        <f t="shared" si="151"/>
        <v>68.75</v>
      </c>
      <c r="J986" s="108">
        <f t="shared" si="152"/>
        <v>68.73729703967865</v>
      </c>
      <c r="K986" s="109">
        <v>99.42857142857143</v>
      </c>
      <c r="L986" s="56">
        <v>100</v>
      </c>
      <c r="M986" s="110">
        <f t="shared" si="153"/>
        <v>99.55555555555557</v>
      </c>
      <c r="N986" s="111">
        <v>85.23809523809524</v>
      </c>
      <c r="O986" s="52">
        <v>99.72</v>
      </c>
      <c r="P986" s="57">
        <v>99.70764304608103</v>
      </c>
      <c r="Q986" s="58">
        <v>100</v>
      </c>
      <c r="R986" s="106">
        <f t="shared" si="154"/>
        <v>96.16643457104406</v>
      </c>
      <c r="S986" s="109">
        <v>98.61111111111111</v>
      </c>
      <c r="T986" s="52">
        <v>83.78326667026359</v>
      </c>
      <c r="U986" s="52">
        <v>94.44443333333334</v>
      </c>
      <c r="V986" s="52">
        <v>97.5340876124166</v>
      </c>
      <c r="W986" s="52">
        <v>25</v>
      </c>
      <c r="X986" s="110">
        <f t="shared" si="159"/>
        <v>84.52646373022908</v>
      </c>
      <c r="Y986" s="112">
        <f t="shared" si="155"/>
        <v>93.6617274564074</v>
      </c>
      <c r="Z986" s="46">
        <v>96.36781609195403</v>
      </c>
      <c r="AA986" s="46">
        <v>88.8888888888889</v>
      </c>
      <c r="AB986" s="46">
        <v>100</v>
      </c>
      <c r="AC986" s="46">
        <v>84.8</v>
      </c>
      <c r="AD986" s="46">
        <v>39.784946236559136</v>
      </c>
      <c r="AE986" s="106">
        <f t="shared" si="156"/>
        <v>82.86829810901001</v>
      </c>
      <c r="AF986" s="69">
        <v>78.94736842105263</v>
      </c>
      <c r="AG986" s="69">
        <v>75</v>
      </c>
      <c r="AH986" s="69">
        <v>58.82352941176471</v>
      </c>
      <c r="AI986" s="69">
        <v>72.89719626168224</v>
      </c>
      <c r="AJ986" s="113">
        <v>71.41702352362489</v>
      </c>
      <c r="AK986" s="114">
        <v>58.333333333333336</v>
      </c>
      <c r="AL986" s="106">
        <f t="shared" si="157"/>
        <v>58.333333333333336</v>
      </c>
      <c r="AM986" s="115">
        <v>74.90763193110531</v>
      </c>
      <c r="AN986" s="116">
        <f t="shared" si="158"/>
        <v>83.05061271547103</v>
      </c>
    </row>
    <row r="987" spans="1:40" ht="15">
      <c r="A987" s="15">
        <v>73461</v>
      </c>
      <c r="B987" s="16" t="s">
        <v>12</v>
      </c>
      <c r="C987" s="16" t="s">
        <v>1094</v>
      </c>
      <c r="D987" s="17">
        <v>6</v>
      </c>
      <c r="E987" s="105">
        <v>30.42440518994298</v>
      </c>
      <c r="F987" s="45">
        <v>73.08760683760684</v>
      </c>
      <c r="G987" s="106">
        <f t="shared" si="150"/>
        <v>44.64547240583093</v>
      </c>
      <c r="H987" s="87">
        <v>52.699999999999996</v>
      </c>
      <c r="I987" s="107">
        <f t="shared" si="151"/>
        <v>52.699999999999996</v>
      </c>
      <c r="J987" s="108">
        <f t="shared" si="152"/>
        <v>47.86728344349855</v>
      </c>
      <c r="K987" s="109">
        <v>21.893491124260358</v>
      </c>
      <c r="L987" s="56">
        <v>100</v>
      </c>
      <c r="M987" s="110">
        <f t="shared" si="153"/>
        <v>39.25049309664695</v>
      </c>
      <c r="N987" s="111">
        <v>100</v>
      </c>
      <c r="O987" s="52">
        <v>98.26</v>
      </c>
      <c r="P987" s="57">
        <v>99.06759906759906</v>
      </c>
      <c r="Q987" s="58">
        <v>100</v>
      </c>
      <c r="R987" s="106">
        <f t="shared" si="154"/>
        <v>99.33189976689977</v>
      </c>
      <c r="S987" s="109">
        <v>99.30555555555554</v>
      </c>
      <c r="T987" s="52">
        <v>72.54166666666666</v>
      </c>
      <c r="U987" s="52">
        <v>100</v>
      </c>
      <c r="V987" s="52">
        <v>83.95638629283489</v>
      </c>
      <c r="W987" s="52">
        <v>25</v>
      </c>
      <c r="X987" s="110">
        <f t="shared" si="159"/>
        <v>81.5813538421599</v>
      </c>
      <c r="Y987" s="112">
        <f t="shared" si="155"/>
        <v>72.022418669692</v>
      </c>
      <c r="Z987" s="46">
        <v>49.356321839080465</v>
      </c>
      <c r="AA987" s="46">
        <v>80.55555555555556</v>
      </c>
      <c r="AB987" s="46">
        <v>0</v>
      </c>
      <c r="AC987" s="46">
        <v>43.2</v>
      </c>
      <c r="AD987" s="46">
        <v>5.555555555555555</v>
      </c>
      <c r="AE987" s="106">
        <f t="shared" si="156"/>
        <v>36.584913793103446</v>
      </c>
      <c r="AF987" s="69">
        <v>68.42105263157895</v>
      </c>
      <c r="AG987" s="69">
        <v>75</v>
      </c>
      <c r="AH987" s="69">
        <v>52.94117647058824</v>
      </c>
      <c r="AI987" s="69">
        <v>54.20560747663551</v>
      </c>
      <c r="AJ987" s="113">
        <v>62.64195914470068</v>
      </c>
      <c r="AK987" s="114">
        <v>40</v>
      </c>
      <c r="AL987" s="106">
        <f t="shared" si="157"/>
        <v>40</v>
      </c>
      <c r="AM987" s="115">
        <v>44.216476461575354</v>
      </c>
      <c r="AN987" s="116">
        <f t="shared" si="158"/>
        <v>58.849608962018316</v>
      </c>
    </row>
    <row r="988" spans="1:40" ht="15">
      <c r="A988" s="15">
        <v>73483</v>
      </c>
      <c r="B988" s="16" t="s">
        <v>12</v>
      </c>
      <c r="C988" s="16" t="s">
        <v>1095</v>
      </c>
      <c r="D988" s="17">
        <v>6</v>
      </c>
      <c r="E988" s="105">
        <v>53.41472622675754</v>
      </c>
      <c r="F988" s="45">
        <v>0</v>
      </c>
      <c r="G988" s="106">
        <f t="shared" si="150"/>
        <v>35.60981748450502</v>
      </c>
      <c r="H988" s="87">
        <v>0</v>
      </c>
      <c r="I988" s="107">
        <f t="shared" si="151"/>
        <v>0</v>
      </c>
      <c r="J988" s="108">
        <f t="shared" si="152"/>
        <v>21.365890490703013</v>
      </c>
      <c r="K988" s="109">
        <v>32.34323432343235</v>
      </c>
      <c r="L988" s="56">
        <v>100</v>
      </c>
      <c r="M988" s="110">
        <f t="shared" si="153"/>
        <v>47.37807114044738</v>
      </c>
      <c r="N988" s="111">
        <v>98.88888888888889</v>
      </c>
      <c r="O988" s="52">
        <v>99.83</v>
      </c>
      <c r="P988" s="57">
        <v>98.39151266255989</v>
      </c>
      <c r="Q988" s="58" t="s">
        <v>1</v>
      </c>
      <c r="R988" s="106">
        <f t="shared" si="154"/>
        <v>98.97490251682638</v>
      </c>
      <c r="S988" s="109">
        <v>94.86111111111111</v>
      </c>
      <c r="T988" s="52">
        <v>66.87996031746033</v>
      </c>
      <c r="U988" s="52">
        <v>97.22221666666667</v>
      </c>
      <c r="V988" s="52">
        <v>0</v>
      </c>
      <c r="W988" s="52">
        <v>15</v>
      </c>
      <c r="X988" s="110">
        <f t="shared" si="159"/>
        <v>66.61582202380953</v>
      </c>
      <c r="Y988" s="112">
        <f t="shared" si="155"/>
        <v>70.04513746356454</v>
      </c>
      <c r="Z988" s="46">
        <v>27.88505747126437</v>
      </c>
      <c r="AA988" s="46">
        <v>33.333333333333336</v>
      </c>
      <c r="AB988" s="46">
        <v>0</v>
      </c>
      <c r="AC988" s="46">
        <v>59.199999999999996</v>
      </c>
      <c r="AD988" s="46">
        <v>12.222222222222221</v>
      </c>
      <c r="AE988" s="106">
        <f t="shared" si="156"/>
        <v>26.61293103448276</v>
      </c>
      <c r="AF988" s="69">
        <v>68.42105263157895</v>
      </c>
      <c r="AG988" s="69">
        <v>62.5</v>
      </c>
      <c r="AH988" s="69">
        <v>64.70588235294117</v>
      </c>
      <c r="AI988" s="69">
        <v>53.271028037383175</v>
      </c>
      <c r="AJ988" s="113">
        <v>62.22449075547583</v>
      </c>
      <c r="AK988" s="114">
        <v>41.66666666666667</v>
      </c>
      <c r="AL988" s="106">
        <f t="shared" si="157"/>
        <v>41.66666666666667</v>
      </c>
      <c r="AM988" s="115">
        <v>39.120094086517696</v>
      </c>
      <c r="AN988" s="116">
        <f t="shared" si="158"/>
        <v>51.031775055878185</v>
      </c>
    </row>
    <row r="989" spans="1:40" ht="15">
      <c r="A989" s="15">
        <v>73504</v>
      </c>
      <c r="B989" s="16" t="s">
        <v>12</v>
      </c>
      <c r="C989" s="16" t="s">
        <v>1096</v>
      </c>
      <c r="D989" s="17">
        <v>6</v>
      </c>
      <c r="E989" s="105">
        <v>59.97524995236703</v>
      </c>
      <c r="F989" s="45">
        <v>78.81054131054131</v>
      </c>
      <c r="G989" s="106">
        <f t="shared" si="150"/>
        <v>66.25368040509179</v>
      </c>
      <c r="H989" s="87">
        <v>0</v>
      </c>
      <c r="I989" s="107">
        <f t="shared" si="151"/>
        <v>0</v>
      </c>
      <c r="J989" s="108">
        <f t="shared" si="152"/>
        <v>39.75220824305507</v>
      </c>
      <c r="K989" s="109">
        <v>92.65175718849841</v>
      </c>
      <c r="L989" s="56">
        <v>100</v>
      </c>
      <c r="M989" s="110">
        <f t="shared" si="153"/>
        <v>94.28470003549876</v>
      </c>
      <c r="N989" s="111">
        <v>98.88888888888889</v>
      </c>
      <c r="O989" s="52">
        <v>98.29</v>
      </c>
      <c r="P989" s="57">
        <v>99.1060707138092</v>
      </c>
      <c r="Q989" s="58" t="s">
        <v>1</v>
      </c>
      <c r="R989" s="106">
        <f t="shared" si="154"/>
        <v>98.69992716764881</v>
      </c>
      <c r="S989" s="109">
        <v>100</v>
      </c>
      <c r="T989" s="52">
        <v>77.85197441447443</v>
      </c>
      <c r="U989" s="52">
        <v>100</v>
      </c>
      <c r="V989" s="52">
        <v>0</v>
      </c>
      <c r="W989" s="52">
        <v>25</v>
      </c>
      <c r="X989" s="110">
        <f t="shared" si="159"/>
        <v>72.5879936036186</v>
      </c>
      <c r="Y989" s="112">
        <f t="shared" si="155"/>
        <v>88.75462665958514</v>
      </c>
      <c r="Z989" s="46">
        <v>100</v>
      </c>
      <c r="AA989" s="46">
        <v>91.66666666666667</v>
      </c>
      <c r="AB989" s="46">
        <v>0</v>
      </c>
      <c r="AC989" s="46">
        <v>78.4</v>
      </c>
      <c r="AD989" s="46">
        <v>53.333333333333336</v>
      </c>
      <c r="AE989" s="106">
        <f t="shared" si="156"/>
        <v>66.8875</v>
      </c>
      <c r="AF989" s="69">
        <v>100</v>
      </c>
      <c r="AG989" s="69">
        <v>81.25</v>
      </c>
      <c r="AH989" s="69">
        <v>76.47058823529412</v>
      </c>
      <c r="AI989" s="69">
        <v>63.55140186915887</v>
      </c>
      <c r="AJ989" s="113">
        <v>80.31799752611326</v>
      </c>
      <c r="AK989" s="114">
        <v>60</v>
      </c>
      <c r="AL989" s="106">
        <f t="shared" si="157"/>
        <v>60</v>
      </c>
      <c r="AM989" s="115">
        <v>69.09146600696354</v>
      </c>
      <c r="AN989" s="116">
        <f t="shared" si="158"/>
        <v>73.05519478049266</v>
      </c>
    </row>
    <row r="990" spans="1:40" ht="15">
      <c r="A990" s="15">
        <v>73520</v>
      </c>
      <c r="B990" s="16" t="s">
        <v>12</v>
      </c>
      <c r="C990" s="16" t="s">
        <v>1097</v>
      </c>
      <c r="D990" s="17">
        <v>6</v>
      </c>
      <c r="E990" s="105">
        <v>59.295134795348815</v>
      </c>
      <c r="F990" s="45">
        <v>80.64000814000813</v>
      </c>
      <c r="G990" s="106">
        <f t="shared" si="150"/>
        <v>66.41009257690192</v>
      </c>
      <c r="H990" s="87">
        <v>43.752</v>
      </c>
      <c r="I990" s="107">
        <f t="shared" si="151"/>
        <v>43.752</v>
      </c>
      <c r="J990" s="108">
        <f t="shared" si="152"/>
        <v>57.34685554614116</v>
      </c>
      <c r="K990" s="109">
        <v>97.53086419753086</v>
      </c>
      <c r="L990" s="56">
        <v>100</v>
      </c>
      <c r="M990" s="110">
        <f t="shared" si="153"/>
        <v>98.079561042524</v>
      </c>
      <c r="N990" s="111">
        <v>94.07407407407408</v>
      </c>
      <c r="O990" s="52">
        <v>98.95</v>
      </c>
      <c r="P990" s="57">
        <v>98.05774278215223</v>
      </c>
      <c r="Q990" s="58">
        <v>100</v>
      </c>
      <c r="R990" s="106">
        <f t="shared" si="154"/>
        <v>97.77045421405657</v>
      </c>
      <c r="S990" s="109">
        <v>99.30555555555554</v>
      </c>
      <c r="T990" s="52">
        <v>75.56944444444446</v>
      </c>
      <c r="U990" s="52">
        <v>100</v>
      </c>
      <c r="V990" s="52">
        <v>0</v>
      </c>
      <c r="W990" s="52">
        <v>25</v>
      </c>
      <c r="X990" s="110">
        <f t="shared" si="159"/>
        <v>71.84375</v>
      </c>
      <c r="Y990" s="112">
        <f t="shared" si="155"/>
        <v>89.58518732380674</v>
      </c>
      <c r="Z990" s="46">
        <v>65.51724137931035</v>
      </c>
      <c r="AA990" s="46">
        <v>33.333333333333336</v>
      </c>
      <c r="AB990" s="46">
        <v>0</v>
      </c>
      <c r="AC990" s="46">
        <v>71.2</v>
      </c>
      <c r="AD990" s="46">
        <v>6.593406593406594</v>
      </c>
      <c r="AE990" s="106">
        <f t="shared" si="156"/>
        <v>37.215574081091326</v>
      </c>
      <c r="AF990" s="69">
        <v>89.47368421052632</v>
      </c>
      <c r="AG990" s="69">
        <v>81.25</v>
      </c>
      <c r="AH990" s="69">
        <v>64.70588235294117</v>
      </c>
      <c r="AI990" s="69">
        <v>57.943925233644855</v>
      </c>
      <c r="AJ990" s="113">
        <v>73.34337294927808</v>
      </c>
      <c r="AK990" s="114">
        <v>51.66666666666667</v>
      </c>
      <c r="AL990" s="106">
        <f t="shared" si="157"/>
        <v>51.66666666666667</v>
      </c>
      <c r="AM990" s="115">
        <v>49.73987229638953</v>
      </c>
      <c r="AN990" s="116">
        <f t="shared" si="158"/>
        <v>71.18392646004845</v>
      </c>
    </row>
    <row r="991" spans="1:40" ht="15">
      <c r="A991" s="15">
        <v>73547</v>
      </c>
      <c r="B991" s="16" t="s">
        <v>12</v>
      </c>
      <c r="C991" s="16" t="s">
        <v>1098</v>
      </c>
      <c r="D991" s="17">
        <v>6</v>
      </c>
      <c r="E991" s="105">
        <v>58.4315762882006</v>
      </c>
      <c r="F991" s="45">
        <v>73.12932437932439</v>
      </c>
      <c r="G991" s="106">
        <f t="shared" si="150"/>
        <v>63.330825651908526</v>
      </c>
      <c r="H991" s="87">
        <v>77.454</v>
      </c>
      <c r="I991" s="107">
        <f t="shared" si="151"/>
        <v>77.454</v>
      </c>
      <c r="J991" s="108">
        <f t="shared" si="152"/>
        <v>68.98009539114511</v>
      </c>
      <c r="K991" s="109">
        <v>53.883495145631066</v>
      </c>
      <c r="L991" s="56">
        <v>100</v>
      </c>
      <c r="M991" s="110">
        <f t="shared" si="153"/>
        <v>64.13160733549083</v>
      </c>
      <c r="N991" s="111">
        <v>83.3862433862434</v>
      </c>
      <c r="O991" s="52">
        <v>99.71000000000001</v>
      </c>
      <c r="P991" s="57">
        <v>98.43893480257117</v>
      </c>
      <c r="Q991" s="58" t="s">
        <v>1</v>
      </c>
      <c r="R991" s="106">
        <f t="shared" si="154"/>
        <v>93.78640623414886</v>
      </c>
      <c r="S991" s="109">
        <v>100</v>
      </c>
      <c r="T991" s="52">
        <v>59.82721560846561</v>
      </c>
      <c r="U991" s="52">
        <v>93.5185</v>
      </c>
      <c r="V991" s="52">
        <v>0</v>
      </c>
      <c r="W991" s="52">
        <v>0</v>
      </c>
      <c r="X991" s="110">
        <f t="shared" si="159"/>
        <v>63.33642890211641</v>
      </c>
      <c r="Y991" s="112">
        <f t="shared" si="155"/>
        <v>73.36668588438158</v>
      </c>
      <c r="Z991" s="46">
        <v>14.252873563218392</v>
      </c>
      <c r="AA991" s="46">
        <v>22.222222222222225</v>
      </c>
      <c r="AB991" s="46">
        <v>0</v>
      </c>
      <c r="AC991" s="46">
        <v>49.6</v>
      </c>
      <c r="AD991" s="46">
        <v>0</v>
      </c>
      <c r="AE991" s="106">
        <f t="shared" si="156"/>
        <v>17.029885057471265</v>
      </c>
      <c r="AF991" s="69">
        <v>21.052631578947366</v>
      </c>
      <c r="AG991" s="69">
        <v>68.75</v>
      </c>
      <c r="AH991" s="69">
        <v>52.94117647058824</v>
      </c>
      <c r="AI991" s="69">
        <v>46.728971962616825</v>
      </c>
      <c r="AJ991" s="113">
        <v>47.36819500303811</v>
      </c>
      <c r="AK991" s="114">
        <v>43.333333333333336</v>
      </c>
      <c r="AL991" s="106">
        <f t="shared" si="157"/>
        <v>43.333333333333336</v>
      </c>
      <c r="AM991" s="115">
        <v>30.38079069812817</v>
      </c>
      <c r="AN991" s="116">
        <f t="shared" si="158"/>
        <v>59.59359922985826</v>
      </c>
    </row>
    <row r="992" spans="1:40" ht="15">
      <c r="A992" s="15">
        <v>73555</v>
      </c>
      <c r="B992" s="16" t="s">
        <v>12</v>
      </c>
      <c r="C992" s="16" t="s">
        <v>1099</v>
      </c>
      <c r="D992" s="17">
        <v>6</v>
      </c>
      <c r="E992" s="105">
        <v>67.25240030660707</v>
      </c>
      <c r="F992" s="45">
        <v>87.18864468864469</v>
      </c>
      <c r="G992" s="106">
        <f t="shared" si="150"/>
        <v>73.89781510061961</v>
      </c>
      <c r="H992" s="87">
        <v>16.060000000000002</v>
      </c>
      <c r="I992" s="107">
        <f t="shared" si="151"/>
        <v>16.060000000000002</v>
      </c>
      <c r="J992" s="108">
        <f t="shared" si="152"/>
        <v>50.76268906037176</v>
      </c>
      <c r="K992" s="109">
        <v>95.78059071729957</v>
      </c>
      <c r="L992" s="56">
        <v>100</v>
      </c>
      <c r="M992" s="110">
        <f t="shared" si="153"/>
        <v>96.71823722456634</v>
      </c>
      <c r="N992" s="111">
        <v>89.28571428571429</v>
      </c>
      <c r="O992" s="52">
        <v>99.58000000000001</v>
      </c>
      <c r="P992" s="57">
        <v>99.83847283406755</v>
      </c>
      <c r="Q992" s="58">
        <v>100</v>
      </c>
      <c r="R992" s="106">
        <f t="shared" si="154"/>
        <v>97.17604677994547</v>
      </c>
      <c r="S992" s="109">
        <v>92.5</v>
      </c>
      <c r="T992" s="52">
        <v>74.4212962962963</v>
      </c>
      <c r="U992" s="52">
        <v>100</v>
      </c>
      <c r="V992" s="52">
        <v>0</v>
      </c>
      <c r="W992" s="52">
        <v>25</v>
      </c>
      <c r="X992" s="110">
        <f t="shared" si="159"/>
        <v>69.85532407407408</v>
      </c>
      <c r="Y992" s="112">
        <f t="shared" si="155"/>
        <v>88.26860407413014</v>
      </c>
      <c r="Z992" s="46">
        <v>8.620689655172415</v>
      </c>
      <c r="AA992" s="46">
        <v>22.222222222222225</v>
      </c>
      <c r="AB992" s="46">
        <v>0</v>
      </c>
      <c r="AC992" s="46">
        <v>39.2</v>
      </c>
      <c r="AD992" s="46">
        <v>40</v>
      </c>
      <c r="AE992" s="106">
        <f t="shared" si="156"/>
        <v>21.171839080459772</v>
      </c>
      <c r="AF992" s="69">
        <v>31.57894736842105</v>
      </c>
      <c r="AG992" s="69">
        <v>50</v>
      </c>
      <c r="AH992" s="69">
        <v>52.94117647058824</v>
      </c>
      <c r="AI992" s="69">
        <v>40.18691588785047</v>
      </c>
      <c r="AJ992" s="113">
        <v>43.67675993171494</v>
      </c>
      <c r="AK992" s="114">
        <v>31.666666666666664</v>
      </c>
      <c r="AL992" s="106">
        <f t="shared" si="157"/>
        <v>31.666666666666664</v>
      </c>
      <c r="AM992" s="115">
        <v>29.27211682470253</v>
      </c>
      <c r="AN992" s="116">
        <f t="shared" si="158"/>
        <v>63.068474896550185</v>
      </c>
    </row>
    <row r="993" spans="1:40" ht="15">
      <c r="A993" s="15">
        <v>73563</v>
      </c>
      <c r="B993" s="16" t="s">
        <v>12</v>
      </c>
      <c r="C993" s="16" t="s">
        <v>1100</v>
      </c>
      <c r="D993" s="17">
        <v>6</v>
      </c>
      <c r="E993" s="105">
        <v>50.62765526372861</v>
      </c>
      <c r="F993" s="45">
        <v>77.58801383801384</v>
      </c>
      <c r="G993" s="106">
        <f t="shared" si="150"/>
        <v>59.61444145515702</v>
      </c>
      <c r="H993" s="87">
        <v>43.542</v>
      </c>
      <c r="I993" s="107">
        <f t="shared" si="151"/>
        <v>43.542</v>
      </c>
      <c r="J993" s="108">
        <f t="shared" si="152"/>
        <v>53.18546487309421</v>
      </c>
      <c r="K993" s="109">
        <v>75</v>
      </c>
      <c r="L993" s="56">
        <v>100</v>
      </c>
      <c r="M993" s="110">
        <f t="shared" si="153"/>
        <v>80.55555555555556</v>
      </c>
      <c r="N993" s="111">
        <v>100</v>
      </c>
      <c r="O993" s="52">
        <v>99.74</v>
      </c>
      <c r="P993" s="57">
        <v>96.06013478486263</v>
      </c>
      <c r="Q993" s="58">
        <v>100</v>
      </c>
      <c r="R993" s="106">
        <f t="shared" si="154"/>
        <v>98.95003369621566</v>
      </c>
      <c r="S993" s="109">
        <v>90.69444444444444</v>
      </c>
      <c r="T993" s="56">
        <v>49.84248737373738</v>
      </c>
      <c r="U993" s="52">
        <v>81.94443333333334</v>
      </c>
      <c r="V993" s="52">
        <v>0</v>
      </c>
      <c r="W993" s="52">
        <v>0</v>
      </c>
      <c r="X993" s="110">
        <f t="shared" si="159"/>
        <v>55.62034128787879</v>
      </c>
      <c r="Y993" s="112">
        <f t="shared" si="155"/>
        <v>78.46251999491022</v>
      </c>
      <c r="Z993" s="46">
        <v>8.206896551724137</v>
      </c>
      <c r="AA993" s="46">
        <v>33.333333333333336</v>
      </c>
      <c r="AB993" s="46">
        <v>0</v>
      </c>
      <c r="AC993" s="46">
        <v>40.8</v>
      </c>
      <c r="AD993" s="46">
        <v>5.555555555555555</v>
      </c>
      <c r="AE993" s="106">
        <f t="shared" si="156"/>
        <v>16.993390804597702</v>
      </c>
      <c r="AF993" s="69">
        <v>26.31578947368421</v>
      </c>
      <c r="AG993" s="69">
        <v>50</v>
      </c>
      <c r="AH993" s="69">
        <v>35.294117647058826</v>
      </c>
      <c r="AI993" s="69">
        <v>32.71028037383177</v>
      </c>
      <c r="AJ993" s="113">
        <v>36.0800468736437</v>
      </c>
      <c r="AK993" s="114">
        <v>31.666666666666664</v>
      </c>
      <c r="AL993" s="106">
        <f t="shared" si="157"/>
        <v>31.666666666666664</v>
      </c>
      <c r="AM993" s="115">
        <v>25.017820928757093</v>
      </c>
      <c r="AN993" s="116">
        <f t="shared" si="158"/>
        <v>57.37369925070109</v>
      </c>
    </row>
    <row r="994" spans="1:40" ht="15">
      <c r="A994" s="15">
        <v>73585</v>
      </c>
      <c r="B994" s="16" t="s">
        <v>12</v>
      </c>
      <c r="C994" s="16" t="s">
        <v>1101</v>
      </c>
      <c r="D994" s="17">
        <v>6</v>
      </c>
      <c r="E994" s="105">
        <v>91.4235532269588</v>
      </c>
      <c r="F994" s="45">
        <v>87.12810337810339</v>
      </c>
      <c r="G994" s="106">
        <f t="shared" si="150"/>
        <v>89.99173661067366</v>
      </c>
      <c r="H994" s="87">
        <v>51.398</v>
      </c>
      <c r="I994" s="107">
        <f t="shared" si="151"/>
        <v>51.398</v>
      </c>
      <c r="J994" s="108">
        <f t="shared" si="152"/>
        <v>74.55424196640419</v>
      </c>
      <c r="K994" s="109">
        <v>98.41269841269842</v>
      </c>
      <c r="L994" s="56">
        <v>100</v>
      </c>
      <c r="M994" s="110">
        <f t="shared" si="153"/>
        <v>98.76543209876544</v>
      </c>
      <c r="N994" s="111">
        <v>100</v>
      </c>
      <c r="O994" s="52">
        <v>99.68</v>
      </c>
      <c r="P994" s="57">
        <v>92.55685733976567</v>
      </c>
      <c r="Q994" s="58" t="s">
        <v>1</v>
      </c>
      <c r="R994" s="106">
        <f t="shared" si="154"/>
        <v>97.35140310130944</v>
      </c>
      <c r="S994" s="109">
        <v>96.11111111111111</v>
      </c>
      <c r="T994" s="52">
        <v>82.45175853934077</v>
      </c>
      <c r="U994" s="52">
        <v>96.29628333333334</v>
      </c>
      <c r="V994" s="52">
        <v>0</v>
      </c>
      <c r="W994" s="52">
        <v>25</v>
      </c>
      <c r="X994" s="110">
        <f t="shared" si="159"/>
        <v>71.83978824594631</v>
      </c>
      <c r="Y994" s="112">
        <f t="shared" si="155"/>
        <v>89.6967367866774</v>
      </c>
      <c r="Z994" s="46">
        <v>40.94252873563219</v>
      </c>
      <c r="AA994" s="46">
        <v>64.58333333333333</v>
      </c>
      <c r="AB994" s="46">
        <v>100</v>
      </c>
      <c r="AC994" s="46">
        <v>46.400000000000006</v>
      </c>
      <c r="AD994" s="46">
        <v>57.77777777777777</v>
      </c>
      <c r="AE994" s="106">
        <f t="shared" si="156"/>
        <v>60.628340517241384</v>
      </c>
      <c r="AF994" s="69">
        <v>78.94736842105263</v>
      </c>
      <c r="AG994" s="69">
        <v>75</v>
      </c>
      <c r="AH994" s="69">
        <v>47.05882352941176</v>
      </c>
      <c r="AI994" s="69">
        <v>57.943925233644855</v>
      </c>
      <c r="AJ994" s="113">
        <v>64.73752929602732</v>
      </c>
      <c r="AK994" s="114">
        <v>48.333333333333336</v>
      </c>
      <c r="AL994" s="106">
        <f t="shared" si="157"/>
        <v>48.333333333333336</v>
      </c>
      <c r="AM994" s="115">
        <v>59.26512275480269</v>
      </c>
      <c r="AN994" s="116">
        <f t="shared" si="158"/>
        <v>77.53875361306035</v>
      </c>
    </row>
    <row r="995" spans="1:40" ht="15">
      <c r="A995" s="15">
        <v>73616</v>
      </c>
      <c r="B995" s="16" t="s">
        <v>12</v>
      </c>
      <c r="C995" s="16" t="s">
        <v>1102</v>
      </c>
      <c r="D995" s="17">
        <v>6</v>
      </c>
      <c r="E995" s="105">
        <v>62.56284783200682</v>
      </c>
      <c r="F995" s="45">
        <v>87.97212047212048</v>
      </c>
      <c r="G995" s="106">
        <f t="shared" si="150"/>
        <v>71.03260537871137</v>
      </c>
      <c r="H995" s="87">
        <v>60.76</v>
      </c>
      <c r="I995" s="107">
        <f t="shared" si="151"/>
        <v>60.76</v>
      </c>
      <c r="J995" s="108">
        <f t="shared" si="152"/>
        <v>66.92356322722682</v>
      </c>
      <c r="K995" s="109">
        <v>99.53810623556582</v>
      </c>
      <c r="L995" s="56">
        <v>100</v>
      </c>
      <c r="M995" s="110">
        <f t="shared" si="153"/>
        <v>99.64074929432897</v>
      </c>
      <c r="N995" s="111">
        <v>100</v>
      </c>
      <c r="O995" s="52">
        <v>99.92</v>
      </c>
      <c r="P995" s="57">
        <v>99.16030534351144</v>
      </c>
      <c r="Q995" s="58" t="s">
        <v>1</v>
      </c>
      <c r="R995" s="106">
        <f t="shared" si="154"/>
        <v>99.63112671755727</v>
      </c>
      <c r="S995" s="109">
        <v>100</v>
      </c>
      <c r="T995" s="52">
        <v>77.01388888888889</v>
      </c>
      <c r="U995" s="52">
        <v>100</v>
      </c>
      <c r="V995" s="52">
        <v>0</v>
      </c>
      <c r="W995" s="52">
        <v>15</v>
      </c>
      <c r="X995" s="110">
        <f t="shared" si="159"/>
        <v>71.12847222222223</v>
      </c>
      <c r="Y995" s="112">
        <f t="shared" si="155"/>
        <v>90.51374140668787</v>
      </c>
      <c r="Z995" s="46">
        <v>62.71264367816092</v>
      </c>
      <c r="AA995" s="46">
        <v>11.111111111111112</v>
      </c>
      <c r="AB995" s="46">
        <v>40</v>
      </c>
      <c r="AC995" s="46">
        <v>66.4</v>
      </c>
      <c r="AD995" s="46">
        <v>42.857142857142854</v>
      </c>
      <c r="AE995" s="106">
        <f t="shared" si="156"/>
        <v>45.74720853858785</v>
      </c>
      <c r="AF995" s="69">
        <v>89.47368421052632</v>
      </c>
      <c r="AG995" s="69">
        <v>75</v>
      </c>
      <c r="AH995" s="69">
        <v>64.70588235294117</v>
      </c>
      <c r="AI995" s="69">
        <v>47.66355140186916</v>
      </c>
      <c r="AJ995" s="113">
        <v>69.21077949133415</v>
      </c>
      <c r="AK995" s="114">
        <v>46.666666666666664</v>
      </c>
      <c r="AL995" s="106">
        <f t="shared" si="157"/>
        <v>46.666666666666664</v>
      </c>
      <c r="AM995" s="115">
        <v>52.188052418269294</v>
      </c>
      <c r="AN995" s="116">
        <f t="shared" si="158"/>
        <v>74.29799907427008</v>
      </c>
    </row>
    <row r="996" spans="1:40" ht="15">
      <c r="A996" s="15">
        <v>73622</v>
      </c>
      <c r="B996" s="16" t="s">
        <v>12</v>
      </c>
      <c r="C996" s="16" t="s">
        <v>1103</v>
      </c>
      <c r="D996" s="17">
        <v>6</v>
      </c>
      <c r="E996" s="105">
        <v>70.91627817102939</v>
      </c>
      <c r="F996" s="45">
        <v>87.32651607651606</v>
      </c>
      <c r="G996" s="106">
        <f t="shared" si="150"/>
        <v>76.38635747285828</v>
      </c>
      <c r="H996" s="87">
        <v>75.858</v>
      </c>
      <c r="I996" s="107">
        <f t="shared" si="151"/>
        <v>75.858</v>
      </c>
      <c r="J996" s="108">
        <f t="shared" si="152"/>
        <v>76.17501448371496</v>
      </c>
      <c r="K996" s="109">
        <v>91.66666666666666</v>
      </c>
      <c r="L996" s="56">
        <v>100</v>
      </c>
      <c r="M996" s="110">
        <f t="shared" si="153"/>
        <v>93.5185185185185</v>
      </c>
      <c r="N996" s="111">
        <v>86.34920634920634</v>
      </c>
      <c r="O996" s="52">
        <v>99.78</v>
      </c>
      <c r="P996" s="57">
        <v>98.7369985141159</v>
      </c>
      <c r="Q996" s="58">
        <v>100</v>
      </c>
      <c r="R996" s="106">
        <f t="shared" si="154"/>
        <v>96.21655121583056</v>
      </c>
      <c r="S996" s="109">
        <v>43.888888888888886</v>
      </c>
      <c r="T996" s="52">
        <v>57.638888888888886</v>
      </c>
      <c r="U996" s="52">
        <v>98.14813333333332</v>
      </c>
      <c r="V996" s="52">
        <v>0</v>
      </c>
      <c r="W996" s="52">
        <v>0</v>
      </c>
      <c r="X996" s="110">
        <f t="shared" si="159"/>
        <v>49.91897777777777</v>
      </c>
      <c r="Y996" s="112">
        <f t="shared" si="155"/>
        <v>80.43003594462132</v>
      </c>
      <c r="Z996" s="46">
        <v>97.24137931034483</v>
      </c>
      <c r="AA996" s="46">
        <v>75</v>
      </c>
      <c r="AB996" s="46">
        <v>0</v>
      </c>
      <c r="AC996" s="46">
        <v>36</v>
      </c>
      <c r="AD996" s="46">
        <v>62.19512195121951</v>
      </c>
      <c r="AE996" s="106">
        <f t="shared" si="156"/>
        <v>56.78443019343987</v>
      </c>
      <c r="AF996" s="69">
        <v>89.47368421052632</v>
      </c>
      <c r="AG996" s="69">
        <v>75</v>
      </c>
      <c r="AH996" s="69">
        <v>47.05882352941176</v>
      </c>
      <c r="AI996" s="69">
        <v>31.775700934579437</v>
      </c>
      <c r="AJ996" s="113">
        <v>60.82705216862938</v>
      </c>
      <c r="AK996" s="114">
        <v>36.666666666666664</v>
      </c>
      <c r="AL996" s="106">
        <f t="shared" si="157"/>
        <v>36.666666666666664</v>
      </c>
      <c r="AM996" s="115">
        <v>53.83891001480243</v>
      </c>
      <c r="AN996" s="116">
        <f t="shared" si="158"/>
        <v>71.60169387349438</v>
      </c>
    </row>
    <row r="997" spans="1:40" ht="15">
      <c r="A997" s="15">
        <v>73624</v>
      </c>
      <c r="B997" s="16" t="s">
        <v>12</v>
      </c>
      <c r="C997" s="16" t="s">
        <v>1104</v>
      </c>
      <c r="D997" s="17">
        <v>6</v>
      </c>
      <c r="E997" s="105">
        <v>76.53525724124634</v>
      </c>
      <c r="F997" s="45">
        <v>90.67663817663819</v>
      </c>
      <c r="G997" s="106">
        <f t="shared" si="150"/>
        <v>81.24905088637695</v>
      </c>
      <c r="H997" s="87">
        <v>37.448</v>
      </c>
      <c r="I997" s="107">
        <f t="shared" si="151"/>
        <v>37.448</v>
      </c>
      <c r="J997" s="108">
        <f t="shared" si="152"/>
        <v>63.72863053182617</v>
      </c>
      <c r="K997" s="109">
        <v>78.92857142857143</v>
      </c>
      <c r="L997" s="56">
        <v>100</v>
      </c>
      <c r="M997" s="110">
        <f t="shared" si="153"/>
        <v>83.61111111111111</v>
      </c>
      <c r="N997" s="111">
        <v>94.44444444444446</v>
      </c>
      <c r="O997" s="52">
        <v>99.46000000000001</v>
      </c>
      <c r="P997" s="57">
        <v>97.68250289687138</v>
      </c>
      <c r="Q997" s="58">
        <v>100</v>
      </c>
      <c r="R997" s="106">
        <f t="shared" si="154"/>
        <v>97.89673683532897</v>
      </c>
      <c r="S997" s="109">
        <v>99.30555555555554</v>
      </c>
      <c r="T997" s="52">
        <v>82.48697916666666</v>
      </c>
      <c r="U997" s="52">
        <v>100</v>
      </c>
      <c r="V997" s="52">
        <v>95.31772575250837</v>
      </c>
      <c r="W997" s="52">
        <v>25</v>
      </c>
      <c r="X997" s="110">
        <f t="shared" si="159"/>
        <v>85.4878493996191</v>
      </c>
      <c r="Y997" s="112">
        <f t="shared" si="155"/>
        <v>88.78306759518338</v>
      </c>
      <c r="Z997" s="46">
        <v>64.9425287356322</v>
      </c>
      <c r="AA997" s="46">
        <v>69.44444444444444</v>
      </c>
      <c r="AB997" s="46">
        <v>80</v>
      </c>
      <c r="AC997" s="46">
        <v>86.4</v>
      </c>
      <c r="AD997" s="46">
        <v>43.333333333333336</v>
      </c>
      <c r="AE997" s="106">
        <f t="shared" si="156"/>
        <v>68.58146551724138</v>
      </c>
      <c r="AF997" s="69">
        <v>84.21052631578947</v>
      </c>
      <c r="AG997" s="69">
        <v>81.25</v>
      </c>
      <c r="AH997" s="69">
        <v>76.47058823529412</v>
      </c>
      <c r="AI997" s="69">
        <v>68.22429906542055</v>
      </c>
      <c r="AJ997" s="113">
        <v>77.53885340412603</v>
      </c>
      <c r="AK997" s="114">
        <v>53.333333333333336</v>
      </c>
      <c r="AL997" s="106">
        <f t="shared" si="157"/>
        <v>53.333333333333336</v>
      </c>
      <c r="AM997" s="115">
        <v>67.92047585029569</v>
      </c>
      <c r="AN997" s="116">
        <f t="shared" si="158"/>
        <v>77.51340265904562</v>
      </c>
    </row>
    <row r="998" spans="1:40" ht="15">
      <c r="A998" s="15">
        <v>73671</v>
      </c>
      <c r="B998" s="16" t="s">
        <v>12</v>
      </c>
      <c r="C998" s="16" t="s">
        <v>1105</v>
      </c>
      <c r="D998" s="17">
        <v>6</v>
      </c>
      <c r="E998" s="105">
        <v>50.673681883754476</v>
      </c>
      <c r="F998" s="45">
        <v>89.25518925518924</v>
      </c>
      <c r="G998" s="106">
        <f t="shared" si="150"/>
        <v>63.53418434089939</v>
      </c>
      <c r="H998" s="87">
        <v>52.184</v>
      </c>
      <c r="I998" s="107">
        <f t="shared" si="151"/>
        <v>52.184</v>
      </c>
      <c r="J998" s="108">
        <f t="shared" si="152"/>
        <v>58.99411060453963</v>
      </c>
      <c r="K998" s="109">
        <v>81.58844765342961</v>
      </c>
      <c r="L998" s="56">
        <v>100</v>
      </c>
      <c r="M998" s="110">
        <f t="shared" si="153"/>
        <v>85.67990373044526</v>
      </c>
      <c r="N998" s="111">
        <v>70</v>
      </c>
      <c r="O998" s="52">
        <v>99.5</v>
      </c>
      <c r="P998" s="57">
        <v>99.92641648270786</v>
      </c>
      <c r="Q998" s="58" t="s">
        <v>1</v>
      </c>
      <c r="R998" s="106">
        <f t="shared" si="154"/>
        <v>89.75267499080206</v>
      </c>
      <c r="S998" s="109">
        <v>99.16666666666667</v>
      </c>
      <c r="T998" s="52">
        <v>77.23958333333333</v>
      </c>
      <c r="U998" s="52">
        <v>100</v>
      </c>
      <c r="V998" s="52">
        <v>0</v>
      </c>
      <c r="W998" s="52">
        <v>25</v>
      </c>
      <c r="X998" s="110">
        <f t="shared" si="159"/>
        <v>72.2265625</v>
      </c>
      <c r="Y998" s="112">
        <f t="shared" si="155"/>
        <v>82.67812134001696</v>
      </c>
      <c r="Z998" s="46">
        <v>95.51724137931035</v>
      </c>
      <c r="AA998" s="46">
        <v>8.333333333333334</v>
      </c>
      <c r="AB998" s="46">
        <v>60</v>
      </c>
      <c r="AC998" s="46">
        <v>52.800000000000004</v>
      </c>
      <c r="AD998" s="46">
        <v>5.555555555555555</v>
      </c>
      <c r="AE998" s="106">
        <f t="shared" si="156"/>
        <v>47.63347701149425</v>
      </c>
      <c r="AF998" s="69">
        <v>47.368421052631575</v>
      </c>
      <c r="AG998" s="69">
        <v>75</v>
      </c>
      <c r="AH998" s="69">
        <v>47.05882352941176</v>
      </c>
      <c r="AI998" s="69">
        <v>42.05607476635514</v>
      </c>
      <c r="AJ998" s="113">
        <v>52.87082983709962</v>
      </c>
      <c r="AK998" s="114">
        <v>38.333333333333336</v>
      </c>
      <c r="AL998" s="106">
        <f t="shared" si="157"/>
        <v>38.333333333333336</v>
      </c>
      <c r="AM998" s="115">
        <v>47.1700756960235</v>
      </c>
      <c r="AN998" s="116">
        <f t="shared" si="158"/>
        <v>67.28890549972346</v>
      </c>
    </row>
    <row r="999" spans="1:40" ht="15">
      <c r="A999" s="15">
        <v>73675</v>
      </c>
      <c r="B999" s="16" t="s">
        <v>12</v>
      </c>
      <c r="C999" s="16" t="s">
        <v>1106</v>
      </c>
      <c r="D999" s="17">
        <v>6</v>
      </c>
      <c r="E999" s="105">
        <v>54.638290178928116</v>
      </c>
      <c r="F999" s="45">
        <v>80.1139601139601</v>
      </c>
      <c r="G999" s="106">
        <f t="shared" si="150"/>
        <v>63.13018015727211</v>
      </c>
      <c r="H999" s="87">
        <v>46.66</v>
      </c>
      <c r="I999" s="107">
        <f t="shared" si="151"/>
        <v>46.66</v>
      </c>
      <c r="J999" s="108">
        <f t="shared" si="152"/>
        <v>56.54210809436326</v>
      </c>
      <c r="K999" s="109">
        <v>72.81553398058253</v>
      </c>
      <c r="L999" s="56">
        <v>100</v>
      </c>
      <c r="M999" s="110">
        <f t="shared" si="153"/>
        <v>78.85652642934197</v>
      </c>
      <c r="N999" s="111">
        <v>83.01587301587303</v>
      </c>
      <c r="O999" s="52">
        <v>99.6</v>
      </c>
      <c r="P999" s="57">
        <v>98.18024263431543</v>
      </c>
      <c r="Q999" s="58">
        <v>100</v>
      </c>
      <c r="R999" s="106">
        <f t="shared" si="154"/>
        <v>95.19902891254712</v>
      </c>
      <c r="S999" s="109">
        <v>99.30555555555554</v>
      </c>
      <c r="T999" s="52">
        <v>57.048611111111114</v>
      </c>
      <c r="U999" s="52">
        <v>100</v>
      </c>
      <c r="V999" s="52">
        <v>0</v>
      </c>
      <c r="W999" s="52">
        <v>80</v>
      </c>
      <c r="X999" s="110">
        <f t="shared" si="159"/>
        <v>74.08854166666666</v>
      </c>
      <c r="Y999" s="112">
        <f t="shared" si="155"/>
        <v>82.56037209991152</v>
      </c>
      <c r="Z999" s="46">
        <v>57.264367816091955</v>
      </c>
      <c r="AA999" s="46">
        <v>66.66666666666667</v>
      </c>
      <c r="AB999" s="46">
        <v>40</v>
      </c>
      <c r="AC999" s="46">
        <v>68</v>
      </c>
      <c r="AD999" s="46">
        <v>40.44943820224719</v>
      </c>
      <c r="AE999" s="106">
        <f t="shared" si="156"/>
        <v>54.65036161694434</v>
      </c>
      <c r="AF999" s="69">
        <v>68.42105263157895</v>
      </c>
      <c r="AG999" s="69">
        <v>87.5</v>
      </c>
      <c r="AH999" s="69">
        <v>64.70588235294117</v>
      </c>
      <c r="AI999" s="69">
        <v>54.20560747663551</v>
      </c>
      <c r="AJ999" s="113">
        <v>68.70813561528891</v>
      </c>
      <c r="AK999" s="114">
        <v>60</v>
      </c>
      <c r="AL999" s="106">
        <f t="shared" si="157"/>
        <v>60</v>
      </c>
      <c r="AM999" s="115">
        <v>59.46902902644736</v>
      </c>
      <c r="AN999" s="116">
        <f t="shared" si="158"/>
        <v>70.42931637676261</v>
      </c>
    </row>
    <row r="1000" spans="1:40" ht="15">
      <c r="A1000" s="15">
        <v>73678</v>
      </c>
      <c r="B1000" s="16" t="s">
        <v>12</v>
      </c>
      <c r="C1000" s="16" t="s">
        <v>1107</v>
      </c>
      <c r="D1000" s="17">
        <v>6</v>
      </c>
      <c r="E1000" s="105">
        <v>59.60229153786323</v>
      </c>
      <c r="F1000" s="45">
        <v>72.4043549043549</v>
      </c>
      <c r="G1000" s="106">
        <f t="shared" si="150"/>
        <v>63.86964599336045</v>
      </c>
      <c r="H1000" s="87">
        <v>15.232</v>
      </c>
      <c r="I1000" s="107">
        <f t="shared" si="151"/>
        <v>15.232</v>
      </c>
      <c r="J1000" s="108">
        <f t="shared" si="152"/>
        <v>44.414587596016275</v>
      </c>
      <c r="K1000" s="109">
        <v>94.73684210526316</v>
      </c>
      <c r="L1000" s="56">
        <v>100</v>
      </c>
      <c r="M1000" s="110">
        <f t="shared" si="153"/>
        <v>95.90643274853801</v>
      </c>
      <c r="N1000" s="111">
        <v>81.90476190476191</v>
      </c>
      <c r="O1000" s="52">
        <v>99.55000000000001</v>
      </c>
      <c r="P1000" s="57">
        <v>98.95306859205776</v>
      </c>
      <c r="Q1000" s="58" t="s">
        <v>1</v>
      </c>
      <c r="R1000" s="106">
        <f t="shared" si="154"/>
        <v>93.41085853425307</v>
      </c>
      <c r="S1000" s="109">
        <v>96.11111111111111</v>
      </c>
      <c r="T1000" s="52">
        <v>73.68055555555556</v>
      </c>
      <c r="U1000" s="52">
        <v>100</v>
      </c>
      <c r="V1000" s="52">
        <v>0</v>
      </c>
      <c r="W1000" s="52">
        <v>15</v>
      </c>
      <c r="X1000" s="110">
        <f t="shared" si="159"/>
        <v>69.32291666666667</v>
      </c>
      <c r="Y1000" s="112">
        <f t="shared" si="155"/>
        <v>86.601123853768</v>
      </c>
      <c r="Z1000" s="46">
        <v>8.114942528735632</v>
      </c>
      <c r="AA1000" s="46">
        <v>22.222222222222225</v>
      </c>
      <c r="AB1000" s="46">
        <v>0</v>
      </c>
      <c r="AC1000" s="46">
        <v>62.4</v>
      </c>
      <c r="AD1000" s="46">
        <v>8.88888888888889</v>
      </c>
      <c r="AE1000" s="106">
        <f t="shared" si="156"/>
        <v>19.56206896551724</v>
      </c>
      <c r="AF1000" s="69">
        <v>57.89473684210527</v>
      </c>
      <c r="AG1000" s="69">
        <v>75</v>
      </c>
      <c r="AH1000" s="69">
        <v>64.70588235294117</v>
      </c>
      <c r="AI1000" s="69">
        <v>40.18691588785047</v>
      </c>
      <c r="AJ1000" s="113">
        <v>59.44688377072422</v>
      </c>
      <c r="AK1000" s="114">
        <v>40</v>
      </c>
      <c r="AL1000" s="106">
        <f t="shared" si="157"/>
        <v>40</v>
      </c>
      <c r="AM1000" s="115">
        <v>34.28560578713565</v>
      </c>
      <c r="AN1000" s="116">
        <f t="shared" si="158"/>
        <v>62.46916118222795</v>
      </c>
    </row>
    <row r="1001" spans="1:40" ht="15">
      <c r="A1001" s="15">
        <v>73686</v>
      </c>
      <c r="B1001" s="16" t="s">
        <v>12</v>
      </c>
      <c r="C1001" s="16" t="s">
        <v>1108</v>
      </c>
      <c r="D1001" s="17">
        <v>6</v>
      </c>
      <c r="E1001" s="105">
        <v>60.942082352922</v>
      </c>
      <c r="F1001" s="45">
        <v>90.84757834757833</v>
      </c>
      <c r="G1001" s="106">
        <f t="shared" si="150"/>
        <v>70.91058101780744</v>
      </c>
      <c r="H1001" s="87">
        <v>5.304</v>
      </c>
      <c r="I1001" s="107">
        <f t="shared" si="151"/>
        <v>5.304</v>
      </c>
      <c r="J1001" s="108">
        <f t="shared" si="152"/>
        <v>44.66794861068447</v>
      </c>
      <c r="K1001" s="109">
        <v>57.02479338842975</v>
      </c>
      <c r="L1001" s="56">
        <v>100</v>
      </c>
      <c r="M1001" s="110">
        <f t="shared" si="153"/>
        <v>66.57483930211203</v>
      </c>
      <c r="N1001" s="111">
        <v>92.22222222222221</v>
      </c>
      <c r="O1001" s="52">
        <v>98.71</v>
      </c>
      <c r="P1001" s="57">
        <v>97.96048438495856</v>
      </c>
      <c r="Q1001" s="58">
        <v>100</v>
      </c>
      <c r="R1001" s="106">
        <f t="shared" si="154"/>
        <v>97.2231766517952</v>
      </c>
      <c r="S1001" s="109">
        <v>97.08333333333333</v>
      </c>
      <c r="T1001" s="52">
        <v>59.155092592592595</v>
      </c>
      <c r="U1001" s="52">
        <v>100</v>
      </c>
      <c r="V1001" s="52">
        <v>0</v>
      </c>
      <c r="W1001" s="52">
        <v>15</v>
      </c>
      <c r="X1001" s="110">
        <f t="shared" si="159"/>
        <v>65.93460648148148</v>
      </c>
      <c r="Y1001" s="112">
        <f t="shared" si="155"/>
        <v>76.17743275140887</v>
      </c>
      <c r="Z1001" s="46">
        <v>95.01149425287356</v>
      </c>
      <c r="AA1001" s="46">
        <v>41.666666666666664</v>
      </c>
      <c r="AB1001" s="46">
        <v>60</v>
      </c>
      <c r="AC1001" s="46">
        <v>73.6</v>
      </c>
      <c r="AD1001" s="46">
        <v>5.555555555555555</v>
      </c>
      <c r="AE1001" s="106">
        <f t="shared" si="156"/>
        <v>57.65704022988505</v>
      </c>
      <c r="AF1001" s="69">
        <v>52.63157894736842</v>
      </c>
      <c r="AG1001" s="69">
        <v>75</v>
      </c>
      <c r="AH1001" s="69">
        <v>47.05882352941176</v>
      </c>
      <c r="AI1001" s="69">
        <v>50.467289719626166</v>
      </c>
      <c r="AJ1001" s="113">
        <v>56.289423049101586</v>
      </c>
      <c r="AK1001" s="114">
        <v>56.666666666666664</v>
      </c>
      <c r="AL1001" s="106">
        <f t="shared" si="157"/>
        <v>56.666666666666664</v>
      </c>
      <c r="AM1001" s="115">
        <v>57.09426760236578</v>
      </c>
      <c r="AN1001" s="116">
        <f t="shared" si="158"/>
        <v>64.15058637855107</v>
      </c>
    </row>
    <row r="1002" spans="1:40" ht="15">
      <c r="A1002" s="15">
        <v>73770</v>
      </c>
      <c r="B1002" s="16" t="s">
        <v>12</v>
      </c>
      <c r="C1002" s="16" t="s">
        <v>1109</v>
      </c>
      <c r="D1002" s="17">
        <v>6</v>
      </c>
      <c r="E1002" s="105">
        <v>64.58470183265581</v>
      </c>
      <c r="F1002" s="45">
        <v>79.16666666666667</v>
      </c>
      <c r="G1002" s="106">
        <f t="shared" si="150"/>
        <v>69.4453567773261</v>
      </c>
      <c r="H1002" s="87">
        <v>33.94</v>
      </c>
      <c r="I1002" s="107">
        <f t="shared" si="151"/>
        <v>33.94</v>
      </c>
      <c r="J1002" s="108">
        <f t="shared" si="152"/>
        <v>55.24321406639566</v>
      </c>
      <c r="K1002" s="109">
        <v>43.85964912280702</v>
      </c>
      <c r="L1002" s="56">
        <v>100</v>
      </c>
      <c r="M1002" s="110">
        <f t="shared" si="153"/>
        <v>56.33528265107213</v>
      </c>
      <c r="N1002" s="111">
        <v>74.12698412698411</v>
      </c>
      <c r="O1002" s="52">
        <v>98.61</v>
      </c>
      <c r="P1002" s="57">
        <v>98.81481481481481</v>
      </c>
      <c r="Q1002" s="58" t="s">
        <v>1</v>
      </c>
      <c r="R1002" s="106">
        <f t="shared" si="154"/>
        <v>90.46069302248677</v>
      </c>
      <c r="S1002" s="109">
        <v>81.94444444444446</v>
      </c>
      <c r="T1002" s="52">
        <v>74.13194444444444</v>
      </c>
      <c r="U1002" s="52">
        <v>100</v>
      </c>
      <c r="V1002" s="52">
        <v>0</v>
      </c>
      <c r="W1002" s="52">
        <v>25</v>
      </c>
      <c r="X1002" s="110">
        <f t="shared" si="159"/>
        <v>67.14409722222223</v>
      </c>
      <c r="Y1002" s="112">
        <f t="shared" si="155"/>
        <v>70.71423463269285</v>
      </c>
      <c r="Z1002" s="46">
        <v>61.01149425287357</v>
      </c>
      <c r="AA1002" s="46">
        <v>33.333333333333336</v>
      </c>
      <c r="AB1002" s="46">
        <v>100</v>
      </c>
      <c r="AC1002" s="46">
        <v>31.2</v>
      </c>
      <c r="AD1002" s="46">
        <v>24.444444444444443</v>
      </c>
      <c r="AE1002" s="106">
        <f t="shared" si="156"/>
        <v>50.68620689655173</v>
      </c>
      <c r="AF1002" s="69">
        <v>89.47368421052632</v>
      </c>
      <c r="AG1002" s="69">
        <v>75</v>
      </c>
      <c r="AH1002" s="69">
        <v>52.94117647058824</v>
      </c>
      <c r="AI1002" s="69">
        <v>30.8411214953271</v>
      </c>
      <c r="AJ1002" s="113">
        <v>62.06399554411041</v>
      </c>
      <c r="AK1002" s="114">
        <v>30</v>
      </c>
      <c r="AL1002" s="106">
        <f t="shared" si="157"/>
        <v>30</v>
      </c>
      <c r="AM1002" s="115">
        <v>49.5830424899237</v>
      </c>
      <c r="AN1002" s="116">
        <f t="shared" si="158"/>
        <v>61.280672876602665</v>
      </c>
    </row>
    <row r="1003" spans="1:40" ht="15">
      <c r="A1003" s="15">
        <v>73854</v>
      </c>
      <c r="B1003" s="16" t="s">
        <v>12</v>
      </c>
      <c r="C1003" s="16" t="s">
        <v>1110</v>
      </c>
      <c r="D1003" s="17">
        <v>6</v>
      </c>
      <c r="E1003" s="105">
        <v>28.00521962029341</v>
      </c>
      <c r="F1003" s="45">
        <v>90.76923076923077</v>
      </c>
      <c r="G1003" s="106">
        <f t="shared" si="150"/>
        <v>48.926556669939195</v>
      </c>
      <c r="H1003" s="87">
        <v>18.512</v>
      </c>
      <c r="I1003" s="107">
        <f t="shared" si="151"/>
        <v>18.512</v>
      </c>
      <c r="J1003" s="108">
        <f t="shared" si="152"/>
        <v>36.76073400196351</v>
      </c>
      <c r="K1003" s="109">
        <v>40.85365853658537</v>
      </c>
      <c r="L1003" s="56">
        <v>100</v>
      </c>
      <c r="M1003" s="110">
        <f t="shared" si="153"/>
        <v>53.997289972899736</v>
      </c>
      <c r="N1003" s="111">
        <v>81.11111111111113</v>
      </c>
      <c r="O1003" s="52">
        <v>99.9</v>
      </c>
      <c r="P1003" s="57">
        <v>99.81684981684981</v>
      </c>
      <c r="Q1003" s="58">
        <v>100</v>
      </c>
      <c r="R1003" s="106">
        <f t="shared" si="154"/>
        <v>95.20699023199023</v>
      </c>
      <c r="S1003" s="109">
        <v>90.41666666666667</v>
      </c>
      <c r="T1003" s="52">
        <v>67.93981481481481</v>
      </c>
      <c r="U1003" s="52">
        <v>100</v>
      </c>
      <c r="V1003" s="52">
        <v>0</v>
      </c>
      <c r="W1003" s="52">
        <v>0</v>
      </c>
      <c r="X1003" s="110">
        <f t="shared" si="159"/>
        <v>64.58912037037037</v>
      </c>
      <c r="Y1003" s="112">
        <f t="shared" si="155"/>
        <v>70.5737797829993</v>
      </c>
      <c r="Z1003" s="46">
        <v>76.89655172413792</v>
      </c>
      <c r="AA1003" s="46">
        <v>11.111111111111112</v>
      </c>
      <c r="AB1003" s="46">
        <v>60</v>
      </c>
      <c r="AC1003" s="46">
        <v>79.2</v>
      </c>
      <c r="AD1003" s="46">
        <v>3.3333333333333335</v>
      </c>
      <c r="AE1003" s="106">
        <f t="shared" si="156"/>
        <v>48.032471264367814</v>
      </c>
      <c r="AF1003" s="69">
        <v>73.68421052631578</v>
      </c>
      <c r="AG1003" s="69">
        <v>68.75</v>
      </c>
      <c r="AH1003" s="69">
        <v>70.58823529411765</v>
      </c>
      <c r="AI1003" s="69">
        <v>59.813084112149525</v>
      </c>
      <c r="AJ1003" s="113">
        <v>68.20888248314574</v>
      </c>
      <c r="AK1003" s="114">
        <v>68.33333333333333</v>
      </c>
      <c r="AL1003" s="106">
        <f t="shared" si="157"/>
        <v>68.33333333333333</v>
      </c>
      <c r="AM1003" s="115">
        <v>57.473020003168365</v>
      </c>
      <c r="AN1003" s="116">
        <f t="shared" si="158"/>
        <v>59.88094269284286</v>
      </c>
    </row>
    <row r="1004" spans="1:40" ht="15">
      <c r="A1004" s="15">
        <v>73861</v>
      </c>
      <c r="B1004" s="16" t="s">
        <v>12</v>
      </c>
      <c r="C1004" s="16" t="s">
        <v>1111</v>
      </c>
      <c r="D1004" s="17">
        <v>6</v>
      </c>
      <c r="E1004" s="105">
        <v>59.98719943093811</v>
      </c>
      <c r="F1004" s="45">
        <v>95.47364672364672</v>
      </c>
      <c r="G1004" s="106">
        <f t="shared" si="150"/>
        <v>71.81601519517432</v>
      </c>
      <c r="H1004" s="87">
        <v>46.604000000000006</v>
      </c>
      <c r="I1004" s="107">
        <f t="shared" si="151"/>
        <v>46.604000000000006</v>
      </c>
      <c r="J1004" s="108">
        <f t="shared" si="152"/>
        <v>61.73120911710459</v>
      </c>
      <c r="K1004" s="109">
        <v>28.57142857142857</v>
      </c>
      <c r="L1004" s="56">
        <v>100</v>
      </c>
      <c r="M1004" s="110">
        <f t="shared" si="153"/>
        <v>44.44444444444444</v>
      </c>
      <c r="N1004" s="111">
        <v>99.2857142857143</v>
      </c>
      <c r="O1004" s="52">
        <v>99.4</v>
      </c>
      <c r="P1004" s="57">
        <v>99.06508450197771</v>
      </c>
      <c r="Q1004" s="58">
        <v>100</v>
      </c>
      <c r="R1004" s="106">
        <f t="shared" si="154"/>
        <v>99.437699696923</v>
      </c>
      <c r="S1004" s="109">
        <v>90.13888888888889</v>
      </c>
      <c r="T1004" s="52">
        <v>58.81265262515262</v>
      </c>
      <c r="U1004" s="52">
        <v>98.14813333333332</v>
      </c>
      <c r="V1004" s="52">
        <v>0</v>
      </c>
      <c r="W1004" s="52">
        <v>0</v>
      </c>
      <c r="X1004" s="110">
        <f t="shared" si="159"/>
        <v>61.77491871184371</v>
      </c>
      <c r="Y1004" s="112">
        <f t="shared" si="155"/>
        <v>67.58803789080534</v>
      </c>
      <c r="Z1004" s="46">
        <v>97.93103448275862</v>
      </c>
      <c r="AA1004" s="46">
        <v>22.222222222222225</v>
      </c>
      <c r="AB1004" s="46">
        <v>40</v>
      </c>
      <c r="AC1004" s="46">
        <v>72</v>
      </c>
      <c r="AD1004" s="46">
        <v>51.11111111111111</v>
      </c>
      <c r="AE1004" s="106">
        <f t="shared" si="156"/>
        <v>59.23275862068965</v>
      </c>
      <c r="AF1004" s="69">
        <v>57.89473684210527</v>
      </c>
      <c r="AG1004" s="69">
        <v>81.25</v>
      </c>
      <c r="AH1004" s="69">
        <v>52.94117647058824</v>
      </c>
      <c r="AI1004" s="69">
        <v>55.140186915887845</v>
      </c>
      <c r="AJ1004" s="113">
        <v>61.806525057145336</v>
      </c>
      <c r="AK1004" s="114">
        <v>55.00000000000001</v>
      </c>
      <c r="AL1004" s="106">
        <f t="shared" si="157"/>
        <v>55.00000000000001</v>
      </c>
      <c r="AM1004" s="115">
        <v>59.07254461293991</v>
      </c>
      <c r="AN1004" s="116">
        <f t="shared" si="158"/>
        <v>63.86202415270556</v>
      </c>
    </row>
    <row r="1005" spans="1:40" ht="15">
      <c r="A1005" s="15">
        <v>73870</v>
      </c>
      <c r="B1005" s="16" t="s">
        <v>12</v>
      </c>
      <c r="C1005" s="16" t="s">
        <v>1112</v>
      </c>
      <c r="D1005" s="17">
        <v>6</v>
      </c>
      <c r="E1005" s="105">
        <v>74.19526369599991</v>
      </c>
      <c r="F1005" s="45">
        <v>85.92897842897843</v>
      </c>
      <c r="G1005" s="106">
        <f t="shared" si="150"/>
        <v>78.10650194032608</v>
      </c>
      <c r="H1005" s="87">
        <v>68.44</v>
      </c>
      <c r="I1005" s="107">
        <f t="shared" si="151"/>
        <v>68.44</v>
      </c>
      <c r="J1005" s="108">
        <f t="shared" si="152"/>
        <v>74.23990116419564</v>
      </c>
      <c r="K1005" s="109">
        <v>99.38650306748467</v>
      </c>
      <c r="L1005" s="56">
        <v>0</v>
      </c>
      <c r="M1005" s="110">
        <f t="shared" si="153"/>
        <v>77.30061349693253</v>
      </c>
      <c r="N1005" s="111">
        <v>98.51851851851853</v>
      </c>
      <c r="O1005" s="52">
        <v>99.78999999999999</v>
      </c>
      <c r="P1005" s="57">
        <v>98.63911290322581</v>
      </c>
      <c r="Q1005" s="58">
        <v>100</v>
      </c>
      <c r="R1005" s="106">
        <f t="shared" si="154"/>
        <v>99.23690785543609</v>
      </c>
      <c r="S1005" s="109">
        <v>88.75</v>
      </c>
      <c r="T1005" s="52">
        <v>71.77777777777777</v>
      </c>
      <c r="U1005" s="52">
        <v>100</v>
      </c>
      <c r="V1005" s="52">
        <v>0</v>
      </c>
      <c r="W1005" s="52">
        <v>15</v>
      </c>
      <c r="X1005" s="110">
        <f t="shared" si="159"/>
        <v>67.00694444444444</v>
      </c>
      <c r="Y1005" s="112">
        <f t="shared" si="155"/>
        <v>81.02625359485748</v>
      </c>
      <c r="Z1005" s="46">
        <v>56.71264367816092</v>
      </c>
      <c r="AA1005" s="46">
        <v>72.22222222222223</v>
      </c>
      <c r="AB1005" s="46">
        <v>60</v>
      </c>
      <c r="AC1005" s="46">
        <v>42.4</v>
      </c>
      <c r="AD1005" s="46">
        <v>60</v>
      </c>
      <c r="AE1005" s="106">
        <f t="shared" si="156"/>
        <v>58.16982758620689</v>
      </c>
      <c r="AF1005" s="69">
        <v>57.89473684210527</v>
      </c>
      <c r="AG1005" s="69">
        <v>81.25</v>
      </c>
      <c r="AH1005" s="69">
        <v>52.94117647058824</v>
      </c>
      <c r="AI1005" s="69">
        <v>55.140186915887845</v>
      </c>
      <c r="AJ1005" s="113">
        <v>61.806525057145336</v>
      </c>
      <c r="AK1005" s="114">
        <v>68.33333333333333</v>
      </c>
      <c r="AL1005" s="106">
        <f t="shared" si="157"/>
        <v>68.33333333333333</v>
      </c>
      <c r="AM1005" s="115">
        <v>61.17231472788243</v>
      </c>
      <c r="AN1005" s="116">
        <f t="shared" si="158"/>
        <v>73.7128014486326</v>
      </c>
    </row>
    <row r="1006" spans="1:40" ht="15">
      <c r="A1006" s="15">
        <v>73873</v>
      </c>
      <c r="B1006" s="16" t="s">
        <v>12</v>
      </c>
      <c r="C1006" s="16" t="s">
        <v>1113</v>
      </c>
      <c r="D1006" s="17">
        <v>6</v>
      </c>
      <c r="E1006" s="105">
        <v>61.88466938328254</v>
      </c>
      <c r="F1006" s="45">
        <v>80</v>
      </c>
      <c r="G1006" s="106">
        <f t="shared" si="150"/>
        <v>67.92311292218835</v>
      </c>
      <c r="H1006" s="87">
        <v>44.556000000000004</v>
      </c>
      <c r="I1006" s="107">
        <f t="shared" si="151"/>
        <v>44.556000000000004</v>
      </c>
      <c r="J1006" s="108">
        <f t="shared" si="152"/>
        <v>58.57626775331301</v>
      </c>
      <c r="K1006" s="109">
        <v>96.875</v>
      </c>
      <c r="L1006" s="56">
        <v>100</v>
      </c>
      <c r="M1006" s="110">
        <f t="shared" si="153"/>
        <v>97.56944444444446</v>
      </c>
      <c r="N1006" s="111">
        <v>100</v>
      </c>
      <c r="O1006" s="52">
        <v>99.05</v>
      </c>
      <c r="P1006" s="57">
        <v>98.18840579710145</v>
      </c>
      <c r="Q1006" s="58" t="s">
        <v>1</v>
      </c>
      <c r="R1006" s="106">
        <f t="shared" si="154"/>
        <v>99.01754393115942</v>
      </c>
      <c r="S1006" s="109">
        <v>94.16666666666667</v>
      </c>
      <c r="T1006" s="56">
        <v>71.85185185185185</v>
      </c>
      <c r="U1006" s="52">
        <v>100</v>
      </c>
      <c r="V1006" s="52">
        <v>0</v>
      </c>
      <c r="W1006" s="52">
        <v>0</v>
      </c>
      <c r="X1006" s="110">
        <f t="shared" si="159"/>
        <v>66.50462962962963</v>
      </c>
      <c r="Y1006" s="112">
        <f t="shared" si="155"/>
        <v>88.09209553945249</v>
      </c>
      <c r="Z1006" s="46">
        <v>46.62068965517241</v>
      </c>
      <c r="AA1006" s="46">
        <v>33.333333333333336</v>
      </c>
      <c r="AB1006" s="46">
        <v>100</v>
      </c>
      <c r="AC1006" s="46">
        <v>40.8</v>
      </c>
      <c r="AD1006" s="46">
        <v>5.555555555555555</v>
      </c>
      <c r="AE1006" s="106">
        <f t="shared" si="156"/>
        <v>45.346839080459766</v>
      </c>
      <c r="AF1006" s="69">
        <v>84.21052631578947</v>
      </c>
      <c r="AG1006" s="69">
        <v>68.75</v>
      </c>
      <c r="AH1006" s="69">
        <v>58.82352941176471</v>
      </c>
      <c r="AI1006" s="69">
        <v>37.38317757009346</v>
      </c>
      <c r="AJ1006" s="113">
        <v>62.29180832441191</v>
      </c>
      <c r="AK1006" s="114">
        <v>46.666666666666664</v>
      </c>
      <c r="AL1006" s="106">
        <f t="shared" si="157"/>
        <v>46.666666666666664</v>
      </c>
      <c r="AM1006" s="115">
        <v>50.12946306275506</v>
      </c>
      <c r="AN1006" s="116">
        <f t="shared" si="158"/>
        <v>70.80014023921537</v>
      </c>
    </row>
    <row r="1007" spans="1:40" ht="15">
      <c r="A1007" s="15">
        <v>76001</v>
      </c>
      <c r="B1007" s="16" t="s">
        <v>22</v>
      </c>
      <c r="C1007" s="16" t="s">
        <v>1114</v>
      </c>
      <c r="D1007" s="17" t="s">
        <v>17</v>
      </c>
      <c r="E1007" s="105">
        <v>69.84760901929515</v>
      </c>
      <c r="F1007" s="45">
        <v>84.03897028897029</v>
      </c>
      <c r="G1007" s="106">
        <f t="shared" si="150"/>
        <v>74.57806277585352</v>
      </c>
      <c r="H1007" s="87">
        <v>0</v>
      </c>
      <c r="I1007" s="107">
        <f t="shared" si="151"/>
        <v>0</v>
      </c>
      <c r="J1007" s="108">
        <f t="shared" si="152"/>
        <v>44.74683766551211</v>
      </c>
      <c r="K1007" s="109">
        <v>75.55306877851424</v>
      </c>
      <c r="L1007" s="56">
        <v>100</v>
      </c>
      <c r="M1007" s="110">
        <f t="shared" si="153"/>
        <v>80.98572016106664</v>
      </c>
      <c r="N1007" s="111">
        <v>100</v>
      </c>
      <c r="O1007" s="52">
        <v>98.3</v>
      </c>
      <c r="P1007" s="57">
        <v>94.87799630243529</v>
      </c>
      <c r="Q1007" s="58">
        <v>100</v>
      </c>
      <c r="R1007" s="106">
        <f t="shared" si="154"/>
        <v>98.29449907560883</v>
      </c>
      <c r="S1007" s="109">
        <v>97.77777777777779</v>
      </c>
      <c r="T1007" s="52">
        <v>75</v>
      </c>
      <c r="U1007" s="52">
        <v>100</v>
      </c>
      <c r="V1007" s="52">
        <v>85.65003080714726</v>
      </c>
      <c r="W1007" s="52">
        <v>100</v>
      </c>
      <c r="X1007" s="110">
        <f t="shared" si="159"/>
        <v>91.40069829533785</v>
      </c>
      <c r="Y1007" s="112">
        <f t="shared" si="155"/>
        <v>89.85732241668693</v>
      </c>
      <c r="Z1007" s="46">
        <v>100</v>
      </c>
      <c r="AA1007" s="46">
        <v>75</v>
      </c>
      <c r="AB1007" s="46">
        <v>20</v>
      </c>
      <c r="AC1007" s="46">
        <v>64</v>
      </c>
      <c r="AD1007" s="46">
        <v>89.34426229508196</v>
      </c>
      <c r="AE1007" s="106">
        <f t="shared" si="156"/>
        <v>71.56454918032787</v>
      </c>
      <c r="AF1007" s="69">
        <v>84.21052631578947</v>
      </c>
      <c r="AG1007" s="69">
        <v>81.25</v>
      </c>
      <c r="AH1007" s="69">
        <v>88.23529411764706</v>
      </c>
      <c r="AI1007" s="69">
        <v>39.25233644859813</v>
      </c>
      <c r="AJ1007" s="113">
        <v>73.23703922050868</v>
      </c>
      <c r="AK1007" s="114">
        <v>53.333333333333336</v>
      </c>
      <c r="AL1007" s="106">
        <f t="shared" si="157"/>
        <v>53.333333333333336</v>
      </c>
      <c r="AM1007" s="115">
        <v>68.36430335497718</v>
      </c>
      <c r="AN1007" s="116">
        <f t="shared" si="158"/>
        <v>74.38731974793905</v>
      </c>
    </row>
    <row r="1008" spans="1:40" ht="15">
      <c r="A1008" s="15">
        <v>76020</v>
      </c>
      <c r="B1008" s="16" t="s">
        <v>22</v>
      </c>
      <c r="C1008" s="16" t="s">
        <v>1115</v>
      </c>
      <c r="D1008" s="17">
        <v>6</v>
      </c>
      <c r="E1008" s="105">
        <v>66.68842364532019</v>
      </c>
      <c r="F1008" s="45">
        <v>58.63807488807489</v>
      </c>
      <c r="G1008" s="106">
        <f t="shared" si="150"/>
        <v>64.00497405957175</v>
      </c>
      <c r="H1008" s="87">
        <v>83.234</v>
      </c>
      <c r="I1008" s="107">
        <f t="shared" si="151"/>
        <v>83.234</v>
      </c>
      <c r="J1008" s="108">
        <f t="shared" si="152"/>
        <v>71.69658443574305</v>
      </c>
      <c r="K1008" s="109">
        <v>29.6875</v>
      </c>
      <c r="L1008" s="56">
        <v>100</v>
      </c>
      <c r="M1008" s="110">
        <f t="shared" si="153"/>
        <v>45.3125</v>
      </c>
      <c r="N1008" s="111">
        <v>100</v>
      </c>
      <c r="O1008" s="52">
        <v>99.29</v>
      </c>
      <c r="P1008" s="57">
        <v>99.11912751677853</v>
      </c>
      <c r="Q1008" s="58" t="s">
        <v>1</v>
      </c>
      <c r="R1008" s="106">
        <f t="shared" si="154"/>
        <v>99.40754060402686</v>
      </c>
      <c r="S1008" s="109">
        <v>95.41666666666666</v>
      </c>
      <c r="T1008" s="52">
        <v>74.65277777777777</v>
      </c>
      <c r="U1008" s="52">
        <v>100</v>
      </c>
      <c r="V1008" s="52">
        <v>83.76068376068376</v>
      </c>
      <c r="W1008" s="52">
        <v>0</v>
      </c>
      <c r="X1008" s="110">
        <f t="shared" si="159"/>
        <v>77.98744658119658</v>
      </c>
      <c r="Y1008" s="112">
        <f t="shared" si="155"/>
        <v>73.0788958992715</v>
      </c>
      <c r="Z1008" s="46">
        <v>52.068965517241374</v>
      </c>
      <c r="AA1008" s="46">
        <v>38.88888888888889</v>
      </c>
      <c r="AB1008" s="46">
        <v>40</v>
      </c>
      <c r="AC1008" s="46">
        <v>44.800000000000004</v>
      </c>
      <c r="AD1008" s="46">
        <v>6.666666666666667</v>
      </c>
      <c r="AE1008" s="106">
        <f t="shared" si="156"/>
        <v>37.45890804597701</v>
      </c>
      <c r="AF1008" s="69">
        <v>68.42105263157895</v>
      </c>
      <c r="AG1008" s="69">
        <v>56.25</v>
      </c>
      <c r="AH1008" s="69">
        <v>47.05882352941176</v>
      </c>
      <c r="AI1008" s="69">
        <v>35.51401869158878</v>
      </c>
      <c r="AJ1008" s="113">
        <v>51.81097371314487</v>
      </c>
      <c r="AK1008" s="114">
        <v>45</v>
      </c>
      <c r="AL1008" s="106">
        <f t="shared" si="157"/>
        <v>45</v>
      </c>
      <c r="AM1008" s="115">
        <v>42.794343948026366</v>
      </c>
      <c r="AN1008" s="116">
        <f t="shared" si="158"/>
        <v>63.717068021192276</v>
      </c>
    </row>
    <row r="1009" spans="1:40" ht="15">
      <c r="A1009" s="15">
        <v>76036</v>
      </c>
      <c r="B1009" s="16" t="s">
        <v>22</v>
      </c>
      <c r="C1009" s="16" t="s">
        <v>1116</v>
      </c>
      <c r="D1009" s="17">
        <v>6</v>
      </c>
      <c r="E1009" s="105">
        <v>51.27610605074822</v>
      </c>
      <c r="F1009" s="45">
        <v>88.00315425315425</v>
      </c>
      <c r="G1009" s="106">
        <f t="shared" si="150"/>
        <v>63.518455451550224</v>
      </c>
      <c r="H1009" s="87">
        <v>56.32000000000001</v>
      </c>
      <c r="I1009" s="107">
        <f t="shared" si="151"/>
        <v>56.32000000000001</v>
      </c>
      <c r="J1009" s="108">
        <f t="shared" si="152"/>
        <v>60.63907327093014</v>
      </c>
      <c r="K1009" s="109">
        <v>44.16243654822335</v>
      </c>
      <c r="L1009" s="56">
        <v>100</v>
      </c>
      <c r="M1009" s="110">
        <f t="shared" si="153"/>
        <v>56.57078398195149</v>
      </c>
      <c r="N1009" s="111">
        <v>64.28571428571429</v>
      </c>
      <c r="O1009" s="52">
        <v>99.17</v>
      </c>
      <c r="P1009" s="57">
        <v>96.08443990466462</v>
      </c>
      <c r="Q1009" s="58" t="s">
        <v>1</v>
      </c>
      <c r="R1009" s="106">
        <f t="shared" si="154"/>
        <v>86.45931386466998</v>
      </c>
      <c r="S1009" s="109">
        <v>100</v>
      </c>
      <c r="T1009" s="52">
        <v>98.61111111111111</v>
      </c>
      <c r="U1009" s="52">
        <v>100</v>
      </c>
      <c r="V1009" s="52">
        <v>0</v>
      </c>
      <c r="W1009" s="52">
        <v>25</v>
      </c>
      <c r="X1009" s="110">
        <f t="shared" si="159"/>
        <v>77.77777777777777</v>
      </c>
      <c r="Y1009" s="112">
        <f t="shared" si="155"/>
        <v>72.92135155908582</v>
      </c>
      <c r="Z1009" s="46">
        <v>51.51724137931035</v>
      </c>
      <c r="AA1009" s="46">
        <v>75</v>
      </c>
      <c r="AB1009" s="46">
        <v>100</v>
      </c>
      <c r="AC1009" s="46">
        <v>76.8</v>
      </c>
      <c r="AD1009" s="46">
        <v>12.359550561797752</v>
      </c>
      <c r="AE1009" s="106">
        <f t="shared" si="156"/>
        <v>62.40922607516467</v>
      </c>
      <c r="AF1009" s="69">
        <v>63.1578947368421</v>
      </c>
      <c r="AG1009" s="69">
        <v>68.75</v>
      </c>
      <c r="AH1009" s="69">
        <v>52.94117647058824</v>
      </c>
      <c r="AI1009" s="69">
        <v>51.4018691588785</v>
      </c>
      <c r="AJ1009" s="113">
        <v>59.06273509157721</v>
      </c>
      <c r="AK1009" s="114">
        <v>46.666666666666664</v>
      </c>
      <c r="AL1009" s="106">
        <f t="shared" si="157"/>
        <v>46.666666666666664</v>
      </c>
      <c r="AM1009" s="115">
        <v>58.36831659784175</v>
      </c>
      <c r="AN1009" s="116">
        <f t="shared" si="158"/>
        <v>66.09898541308146</v>
      </c>
    </row>
    <row r="1010" spans="1:40" ht="15">
      <c r="A1010" s="15">
        <v>76041</v>
      </c>
      <c r="B1010" s="16" t="s">
        <v>22</v>
      </c>
      <c r="C1010" s="16" t="s">
        <v>1117</v>
      </c>
      <c r="D1010" s="17">
        <v>6</v>
      </c>
      <c r="E1010" s="105">
        <v>54.61879854157189</v>
      </c>
      <c r="F1010" s="45">
        <v>86.94749694749694</v>
      </c>
      <c r="G1010" s="106">
        <f t="shared" si="150"/>
        <v>65.3950313435469</v>
      </c>
      <c r="H1010" s="87">
        <v>74.88</v>
      </c>
      <c r="I1010" s="107">
        <f t="shared" si="151"/>
        <v>74.88</v>
      </c>
      <c r="J1010" s="108">
        <f t="shared" si="152"/>
        <v>69.18901880612813</v>
      </c>
      <c r="K1010" s="109">
        <v>29.51289398280802</v>
      </c>
      <c r="L1010" s="56">
        <v>100</v>
      </c>
      <c r="M1010" s="110">
        <f t="shared" si="153"/>
        <v>45.176695319961794</v>
      </c>
      <c r="N1010" s="111">
        <v>98.88888888888889</v>
      </c>
      <c r="O1010" s="52">
        <v>98.73</v>
      </c>
      <c r="P1010" s="57">
        <v>99.26517571884985</v>
      </c>
      <c r="Q1010" s="58" t="s">
        <v>1</v>
      </c>
      <c r="R1010" s="106">
        <f t="shared" si="154"/>
        <v>98.89950402245296</v>
      </c>
      <c r="S1010" s="109">
        <v>96.25</v>
      </c>
      <c r="T1010" s="52">
        <v>81.45833333333333</v>
      </c>
      <c r="U1010" s="52">
        <v>77.77776666666666</v>
      </c>
      <c r="V1010" s="52">
        <v>0</v>
      </c>
      <c r="W1010" s="52">
        <v>15</v>
      </c>
      <c r="X1010" s="110">
        <f t="shared" si="159"/>
        <v>65.74652499999999</v>
      </c>
      <c r="Y1010" s="112">
        <f t="shared" si="155"/>
        <v>68.95033960237119</v>
      </c>
      <c r="Z1010" s="46">
        <v>85.10344827586208</v>
      </c>
      <c r="AA1010" s="46">
        <v>88.8888888888889</v>
      </c>
      <c r="AB1010" s="46">
        <v>40</v>
      </c>
      <c r="AC1010" s="46">
        <v>89.60000000000001</v>
      </c>
      <c r="AD1010" s="46">
        <v>7.777777777777778</v>
      </c>
      <c r="AE1010" s="106">
        <f t="shared" si="156"/>
        <v>63.70086206896553</v>
      </c>
      <c r="AF1010" s="69">
        <v>68.42105263157895</v>
      </c>
      <c r="AG1010" s="69">
        <v>75</v>
      </c>
      <c r="AH1010" s="69">
        <v>58.82352941176471</v>
      </c>
      <c r="AI1010" s="69">
        <v>64.48598130841121</v>
      </c>
      <c r="AJ1010" s="113">
        <v>66.68264083793872</v>
      </c>
      <c r="AK1010" s="114">
        <v>53.333333333333336</v>
      </c>
      <c r="AL1010" s="106">
        <f t="shared" si="157"/>
        <v>53.333333333333336</v>
      </c>
      <c r="AM1010" s="115">
        <v>62.42249732689861</v>
      </c>
      <c r="AN1010" s="116">
        <f t="shared" si="158"/>
        <v>67.0397227604808</v>
      </c>
    </row>
    <row r="1011" spans="1:40" ht="15">
      <c r="A1011" s="15">
        <v>76054</v>
      </c>
      <c r="B1011" s="16" t="s">
        <v>22</v>
      </c>
      <c r="C1011" s="16" t="s">
        <v>1118</v>
      </c>
      <c r="D1011" s="17">
        <v>6</v>
      </c>
      <c r="E1011" s="105">
        <v>71.01100995820717</v>
      </c>
      <c r="F1011" s="45">
        <v>87.57987382987382</v>
      </c>
      <c r="G1011" s="106">
        <f t="shared" si="150"/>
        <v>76.53396458209605</v>
      </c>
      <c r="H1011" s="87">
        <v>46.902</v>
      </c>
      <c r="I1011" s="107">
        <f t="shared" si="151"/>
        <v>46.902</v>
      </c>
      <c r="J1011" s="108">
        <f t="shared" si="152"/>
        <v>64.68117874925763</v>
      </c>
      <c r="K1011" s="109">
        <v>0</v>
      </c>
      <c r="L1011" s="56">
        <v>100</v>
      </c>
      <c r="M1011" s="110">
        <f t="shared" si="153"/>
        <v>22.22222222222222</v>
      </c>
      <c r="N1011" s="111">
        <v>100</v>
      </c>
      <c r="O1011" s="52">
        <v>99.24000000000001</v>
      </c>
      <c r="P1011" s="57">
        <v>93.86189258312021</v>
      </c>
      <c r="Q1011" s="58" t="s">
        <v>1</v>
      </c>
      <c r="R1011" s="106">
        <f t="shared" si="154"/>
        <v>97.63956796675193</v>
      </c>
      <c r="S1011" s="109">
        <v>91.80555555555556</v>
      </c>
      <c r="T1011" s="52">
        <v>56.80555555555556</v>
      </c>
      <c r="U1011" s="52">
        <v>96.75923333333333</v>
      </c>
      <c r="V1011" s="52">
        <v>0</v>
      </c>
      <c r="W1011" s="52">
        <v>25</v>
      </c>
      <c r="X1011" s="110">
        <f t="shared" si="159"/>
        <v>64.4675861111111</v>
      </c>
      <c r="Y1011" s="112">
        <f t="shared" si="155"/>
        <v>59.874289304916175</v>
      </c>
      <c r="Z1011" s="46">
        <v>46.32183908045977</v>
      </c>
      <c r="AA1011" s="46">
        <v>22.222222222222225</v>
      </c>
      <c r="AB1011" s="46">
        <v>20</v>
      </c>
      <c r="AC1011" s="46">
        <v>23.200000000000003</v>
      </c>
      <c r="AD1011" s="46">
        <v>5.555555555555555</v>
      </c>
      <c r="AE1011" s="106">
        <f t="shared" si="156"/>
        <v>24.88879310344828</v>
      </c>
      <c r="AF1011" s="69">
        <v>42.10526315789473</v>
      </c>
      <c r="AG1011" s="69">
        <v>56.25</v>
      </c>
      <c r="AH1011" s="69">
        <v>35.294117647058826</v>
      </c>
      <c r="AI1011" s="69">
        <v>27.102803738317753</v>
      </c>
      <c r="AJ1011" s="113">
        <v>40.188046135817835</v>
      </c>
      <c r="AK1011" s="114">
        <v>31.666666666666664</v>
      </c>
      <c r="AL1011" s="106">
        <f t="shared" si="157"/>
        <v>31.666666666666664</v>
      </c>
      <c r="AM1011" s="115">
        <v>30.324168624723836</v>
      </c>
      <c r="AN1011" s="116">
        <f t="shared" si="158"/>
        <v>51.970630989726764</v>
      </c>
    </row>
    <row r="1012" spans="1:40" ht="15">
      <c r="A1012" s="15">
        <v>76100</v>
      </c>
      <c r="B1012" s="16" t="s">
        <v>22</v>
      </c>
      <c r="C1012" s="16" t="s">
        <v>1119</v>
      </c>
      <c r="D1012" s="17">
        <v>6</v>
      </c>
      <c r="E1012" s="105">
        <v>72.44969980253171</v>
      </c>
      <c r="F1012" s="45">
        <v>93.42236467236468</v>
      </c>
      <c r="G1012" s="106">
        <f t="shared" si="150"/>
        <v>79.44058809247602</v>
      </c>
      <c r="H1012" s="87">
        <v>0</v>
      </c>
      <c r="I1012" s="107">
        <f t="shared" si="151"/>
        <v>0</v>
      </c>
      <c r="J1012" s="108">
        <f t="shared" si="152"/>
        <v>47.66435285548561</v>
      </c>
      <c r="K1012" s="109">
        <v>43.333333333333336</v>
      </c>
      <c r="L1012" s="56">
        <v>100</v>
      </c>
      <c r="M1012" s="110">
        <f t="shared" si="153"/>
        <v>55.92592592592593</v>
      </c>
      <c r="N1012" s="111">
        <v>91.42857142857143</v>
      </c>
      <c r="O1012" s="52">
        <v>97.95</v>
      </c>
      <c r="P1012" s="57">
        <v>98.4241628365069</v>
      </c>
      <c r="Q1012" s="58" t="s">
        <v>1</v>
      </c>
      <c r="R1012" s="106">
        <f t="shared" si="154"/>
        <v>95.87428585205421</v>
      </c>
      <c r="S1012" s="109">
        <v>99.16666666666667</v>
      </c>
      <c r="T1012" s="52">
        <v>73.88888888888889</v>
      </c>
      <c r="U1012" s="52">
        <v>100</v>
      </c>
      <c r="V1012" s="52">
        <v>81.54455445544555</v>
      </c>
      <c r="W1012" s="52">
        <v>25</v>
      </c>
      <c r="X1012" s="110">
        <f t="shared" si="159"/>
        <v>81.58195819581958</v>
      </c>
      <c r="Y1012" s="112">
        <f t="shared" si="155"/>
        <v>76.91933142865295</v>
      </c>
      <c r="Z1012" s="46">
        <v>66.4367816091954</v>
      </c>
      <c r="AA1012" s="46">
        <v>97.22222222222223</v>
      </c>
      <c r="AB1012" s="46">
        <v>60</v>
      </c>
      <c r="AC1012" s="46">
        <v>72.8</v>
      </c>
      <c r="AD1012" s="46">
        <v>7.777777777777778</v>
      </c>
      <c r="AE1012" s="106">
        <f t="shared" si="156"/>
        <v>61.19669540229886</v>
      </c>
      <c r="AF1012" s="69">
        <v>73.68421052631578</v>
      </c>
      <c r="AG1012" s="69">
        <v>75</v>
      </c>
      <c r="AH1012" s="69">
        <v>64.70588235294117</v>
      </c>
      <c r="AI1012" s="69">
        <v>69.1588785046729</v>
      </c>
      <c r="AJ1012" s="113">
        <v>70.63724284598246</v>
      </c>
      <c r="AK1012" s="114">
        <v>55.00000000000001</v>
      </c>
      <c r="AL1012" s="106">
        <f t="shared" si="157"/>
        <v>55.00000000000001</v>
      </c>
      <c r="AM1012" s="115">
        <v>62.47483564015471</v>
      </c>
      <c r="AN1012" s="116">
        <f t="shared" si="158"/>
        <v>66.73498697747002</v>
      </c>
    </row>
    <row r="1013" spans="1:40" ht="15">
      <c r="A1013" s="15">
        <v>76109</v>
      </c>
      <c r="B1013" s="16" t="s">
        <v>22</v>
      </c>
      <c r="C1013" s="16" t="s">
        <v>1120</v>
      </c>
      <c r="D1013" s="17">
        <v>1</v>
      </c>
      <c r="E1013" s="105">
        <v>49.07680799265568</v>
      </c>
      <c r="F1013" s="45">
        <v>82.1576109076109</v>
      </c>
      <c r="G1013" s="106">
        <f t="shared" si="150"/>
        <v>60.10374229764075</v>
      </c>
      <c r="H1013" s="87">
        <v>0</v>
      </c>
      <c r="I1013" s="107">
        <f t="shared" si="151"/>
        <v>0</v>
      </c>
      <c r="J1013" s="108">
        <f t="shared" si="152"/>
        <v>36.06224537858445</v>
      </c>
      <c r="K1013" s="109">
        <v>84.06292749658003</v>
      </c>
      <c r="L1013" s="56">
        <v>100</v>
      </c>
      <c r="M1013" s="110">
        <f t="shared" si="153"/>
        <v>87.60449916400668</v>
      </c>
      <c r="N1013" s="111">
        <v>91.42857142857143</v>
      </c>
      <c r="O1013" s="52">
        <v>97.67</v>
      </c>
      <c r="P1013" s="57">
        <v>85.08009842816251</v>
      </c>
      <c r="Q1013" s="58" t="s">
        <v>1</v>
      </c>
      <c r="R1013" s="106">
        <f t="shared" si="154"/>
        <v>91.3357693960245</v>
      </c>
      <c r="S1013" s="109">
        <v>93.75</v>
      </c>
      <c r="T1013" s="52">
        <v>68.54268790849672</v>
      </c>
      <c r="U1013" s="52">
        <v>100</v>
      </c>
      <c r="V1013" s="52">
        <v>0</v>
      </c>
      <c r="W1013" s="52">
        <v>50</v>
      </c>
      <c r="X1013" s="110">
        <f t="shared" si="159"/>
        <v>71.82317197712418</v>
      </c>
      <c r="Y1013" s="112">
        <f t="shared" si="155"/>
        <v>83.74848093844997</v>
      </c>
      <c r="Z1013" s="46">
        <v>19.425287356321835</v>
      </c>
      <c r="AA1013" s="46">
        <v>25</v>
      </c>
      <c r="AB1013" s="46">
        <v>0</v>
      </c>
      <c r="AC1013" s="46">
        <v>39.2</v>
      </c>
      <c r="AD1013" s="46">
        <v>44.53125</v>
      </c>
      <c r="AE1013" s="106">
        <f t="shared" si="156"/>
        <v>25.24343121408046</v>
      </c>
      <c r="AF1013" s="69">
        <v>0</v>
      </c>
      <c r="AG1013" s="69">
        <v>6.25</v>
      </c>
      <c r="AH1013" s="69">
        <v>5.88235294117647</v>
      </c>
      <c r="AI1013" s="69">
        <v>29.906542056074763</v>
      </c>
      <c r="AJ1013" s="113">
        <v>10.509723749312808</v>
      </c>
      <c r="AK1013" s="114">
        <v>36.666666666666664</v>
      </c>
      <c r="AL1013" s="106">
        <f t="shared" si="157"/>
        <v>36.666666666666664</v>
      </c>
      <c r="AM1013" s="115">
        <v>23.599089647326323</v>
      </c>
      <c r="AN1013" s="116">
        <f t="shared" si="158"/>
        <v>56.16641643913977</v>
      </c>
    </row>
    <row r="1014" spans="1:40" ht="15">
      <c r="A1014" s="15">
        <v>76111</v>
      </c>
      <c r="B1014" s="16" t="s">
        <v>22</v>
      </c>
      <c r="C1014" s="16" t="s">
        <v>1121</v>
      </c>
      <c r="D1014" s="17">
        <v>2</v>
      </c>
      <c r="E1014" s="105">
        <v>54.247897720879955</v>
      </c>
      <c r="F1014" s="45">
        <v>79.57671957671958</v>
      </c>
      <c r="G1014" s="106">
        <f t="shared" si="150"/>
        <v>62.69083833949316</v>
      </c>
      <c r="H1014" s="87">
        <v>74.61</v>
      </c>
      <c r="I1014" s="107">
        <f t="shared" si="151"/>
        <v>74.61</v>
      </c>
      <c r="J1014" s="108">
        <f t="shared" si="152"/>
        <v>67.4585030036959</v>
      </c>
      <c r="K1014" s="109">
        <v>29.97448979591837</v>
      </c>
      <c r="L1014" s="56">
        <v>100</v>
      </c>
      <c r="M1014" s="110">
        <f t="shared" si="153"/>
        <v>45.53571428571429</v>
      </c>
      <c r="N1014" s="111">
        <v>88.0952380952381</v>
      </c>
      <c r="O1014" s="52">
        <v>99.24000000000001</v>
      </c>
      <c r="P1014" s="57">
        <v>97.87257679275676</v>
      </c>
      <c r="Q1014" s="58">
        <v>100</v>
      </c>
      <c r="R1014" s="106">
        <f t="shared" si="154"/>
        <v>96.30195372199871</v>
      </c>
      <c r="S1014" s="109">
        <v>97.91666666666666</v>
      </c>
      <c r="T1014" s="56">
        <v>0</v>
      </c>
      <c r="U1014" s="52">
        <v>98.14813333333332</v>
      </c>
      <c r="V1014" s="52">
        <v>0</v>
      </c>
      <c r="W1014" s="52">
        <v>25</v>
      </c>
      <c r="X1014" s="110">
        <f t="shared" si="159"/>
        <v>52.1412</v>
      </c>
      <c r="Y1014" s="112">
        <f t="shared" si="155"/>
        <v>63.89466633389673</v>
      </c>
      <c r="Z1014" s="46">
        <v>96.29885057471263</v>
      </c>
      <c r="AA1014" s="46">
        <v>70.83333333333333</v>
      </c>
      <c r="AB1014" s="46">
        <v>100</v>
      </c>
      <c r="AC1014" s="46">
        <v>55.2</v>
      </c>
      <c r="AD1014" s="46">
        <v>6.451612903225806</v>
      </c>
      <c r="AE1014" s="106">
        <f t="shared" si="156"/>
        <v>67.665640063033</v>
      </c>
      <c r="AF1014" s="69">
        <v>89.47368421052632</v>
      </c>
      <c r="AG1014" s="69">
        <v>81.25</v>
      </c>
      <c r="AH1014" s="69">
        <v>58.82352941176471</v>
      </c>
      <c r="AI1014" s="69">
        <v>45.794392523364486</v>
      </c>
      <c r="AJ1014" s="113">
        <v>68.83540153641387</v>
      </c>
      <c r="AK1014" s="114">
        <v>45</v>
      </c>
      <c r="AL1014" s="106">
        <f t="shared" si="157"/>
        <v>45</v>
      </c>
      <c r="AM1014" s="115">
        <v>63.44444844332796</v>
      </c>
      <c r="AN1014" s="116">
        <f t="shared" si="158"/>
        <v>64.47236830068593</v>
      </c>
    </row>
    <row r="1015" spans="1:40" ht="15">
      <c r="A1015" s="15">
        <v>76113</v>
      </c>
      <c r="B1015" s="16" t="s">
        <v>22</v>
      </c>
      <c r="C1015" s="16" t="s">
        <v>1122</v>
      </c>
      <c r="D1015" s="17">
        <v>6</v>
      </c>
      <c r="E1015" s="105">
        <v>81.13039811066128</v>
      </c>
      <c r="F1015" s="45">
        <v>93.90313390313389</v>
      </c>
      <c r="G1015" s="106">
        <f t="shared" si="150"/>
        <v>85.38797670815214</v>
      </c>
      <c r="H1015" s="87">
        <v>0</v>
      </c>
      <c r="I1015" s="107">
        <f t="shared" si="151"/>
        <v>0</v>
      </c>
      <c r="J1015" s="108">
        <f t="shared" si="152"/>
        <v>51.23278602489128</v>
      </c>
      <c r="K1015" s="109">
        <v>53.6</v>
      </c>
      <c r="L1015" s="56">
        <v>100</v>
      </c>
      <c r="M1015" s="110">
        <f t="shared" si="153"/>
        <v>63.91111111111111</v>
      </c>
      <c r="N1015" s="111">
        <v>100</v>
      </c>
      <c r="O1015" s="52">
        <v>99.51</v>
      </c>
      <c r="P1015" s="57">
        <v>97.88235294117648</v>
      </c>
      <c r="Q1015" s="58" t="s">
        <v>1</v>
      </c>
      <c r="R1015" s="106">
        <f t="shared" si="154"/>
        <v>99.06882757352942</v>
      </c>
      <c r="S1015" s="109">
        <v>100</v>
      </c>
      <c r="T1015" s="52">
        <v>76.39550264550266</v>
      </c>
      <c r="U1015" s="52">
        <v>100</v>
      </c>
      <c r="V1015" s="52">
        <v>0</v>
      </c>
      <c r="W1015" s="52">
        <v>15</v>
      </c>
      <c r="X1015" s="110">
        <f t="shared" si="159"/>
        <v>70.97387566137567</v>
      </c>
      <c r="Y1015" s="112">
        <f t="shared" si="155"/>
        <v>77.42166503516962</v>
      </c>
      <c r="Z1015" s="46">
        <v>30.298850574712645</v>
      </c>
      <c r="AA1015" s="46">
        <v>33.333333333333336</v>
      </c>
      <c r="AB1015" s="46">
        <v>100</v>
      </c>
      <c r="AC1015" s="46">
        <v>39.2</v>
      </c>
      <c r="AD1015" s="46">
        <v>5.555555555555555</v>
      </c>
      <c r="AE1015" s="106">
        <f t="shared" si="156"/>
        <v>40.96637931034483</v>
      </c>
      <c r="AF1015" s="69">
        <v>63.1578947368421</v>
      </c>
      <c r="AG1015" s="69">
        <v>68.75</v>
      </c>
      <c r="AH1015" s="69">
        <v>5.88235294117647</v>
      </c>
      <c r="AI1015" s="69">
        <v>21.49532710280374</v>
      </c>
      <c r="AJ1015" s="113">
        <v>39.82139369520558</v>
      </c>
      <c r="AK1015" s="114">
        <v>35</v>
      </c>
      <c r="AL1015" s="106">
        <f t="shared" si="157"/>
        <v>35</v>
      </c>
      <c r="AM1015" s="115">
        <v>39.467773950905396</v>
      </c>
      <c r="AN1015" s="116">
        <f t="shared" si="158"/>
        <v>60.79772190783469</v>
      </c>
    </row>
    <row r="1016" spans="1:40" ht="15">
      <c r="A1016" s="15">
        <v>76122</v>
      </c>
      <c r="B1016" s="16" t="s">
        <v>22</v>
      </c>
      <c r="C1016" s="16" t="s">
        <v>1123</v>
      </c>
      <c r="D1016" s="17">
        <v>6</v>
      </c>
      <c r="E1016" s="105">
        <v>68.0744101633394</v>
      </c>
      <c r="F1016" s="45">
        <v>88.68589743589745</v>
      </c>
      <c r="G1016" s="106">
        <f t="shared" si="150"/>
        <v>74.94490592085873</v>
      </c>
      <c r="H1016" s="87">
        <v>69.572</v>
      </c>
      <c r="I1016" s="107">
        <f t="shared" si="151"/>
        <v>69.572</v>
      </c>
      <c r="J1016" s="108">
        <f t="shared" si="152"/>
        <v>72.79574355251523</v>
      </c>
      <c r="K1016" s="109">
        <v>40.21739130434783</v>
      </c>
      <c r="L1016" s="56">
        <v>100</v>
      </c>
      <c r="M1016" s="110">
        <f t="shared" si="153"/>
        <v>53.5024154589372</v>
      </c>
      <c r="N1016" s="111">
        <v>58.152173913043484</v>
      </c>
      <c r="O1016" s="52">
        <v>99.07000000000001</v>
      </c>
      <c r="P1016" s="57">
        <v>99.10577971646674</v>
      </c>
      <c r="Q1016" s="58" t="s">
        <v>1</v>
      </c>
      <c r="R1016" s="106">
        <f t="shared" si="154"/>
        <v>85.38924955283059</v>
      </c>
      <c r="S1016" s="109">
        <v>97.63888888888889</v>
      </c>
      <c r="T1016" s="52">
        <v>82.66782407407408</v>
      </c>
      <c r="U1016" s="52">
        <v>100</v>
      </c>
      <c r="V1016" s="52">
        <v>94.3820224719101</v>
      </c>
      <c r="W1016" s="52">
        <v>25</v>
      </c>
      <c r="X1016" s="110">
        <f t="shared" si="159"/>
        <v>84.9994310497295</v>
      </c>
      <c r="Y1016" s="112">
        <f t="shared" si="155"/>
        <v>73.78524735803663</v>
      </c>
      <c r="Z1016" s="46">
        <v>84.98850574712644</v>
      </c>
      <c r="AA1016" s="46">
        <v>33.333333333333336</v>
      </c>
      <c r="AB1016" s="46">
        <v>0</v>
      </c>
      <c r="AC1016" s="46">
        <v>56.00000000000001</v>
      </c>
      <c r="AD1016" s="46">
        <v>3.125</v>
      </c>
      <c r="AE1016" s="106">
        <f t="shared" si="156"/>
        <v>38.58306393678161</v>
      </c>
      <c r="AF1016" s="69">
        <v>42.10526315789473</v>
      </c>
      <c r="AG1016" s="69">
        <v>75</v>
      </c>
      <c r="AH1016" s="69">
        <v>47.05882352941176</v>
      </c>
      <c r="AI1016" s="69">
        <v>41.1214953271028</v>
      </c>
      <c r="AJ1016" s="113">
        <v>51.321395503602325</v>
      </c>
      <c r="AK1016" s="114">
        <v>40</v>
      </c>
      <c r="AL1016" s="106">
        <f t="shared" si="157"/>
        <v>40</v>
      </c>
      <c r="AM1016" s="115">
        <v>42.263339567244145</v>
      </c>
      <c r="AN1016" s="116">
        <f t="shared" si="158"/>
        <v>64.1307742596946</v>
      </c>
    </row>
    <row r="1017" spans="1:40" ht="15">
      <c r="A1017" s="15">
        <v>76126</v>
      </c>
      <c r="B1017" s="16" t="s">
        <v>22</v>
      </c>
      <c r="C1017" s="16" t="s">
        <v>1124</v>
      </c>
      <c r="D1017" s="17">
        <v>6</v>
      </c>
      <c r="E1017" s="105">
        <v>60.843473762480386</v>
      </c>
      <c r="F1017" s="45">
        <v>66.43060643060643</v>
      </c>
      <c r="G1017" s="106">
        <f t="shared" si="150"/>
        <v>62.70585131852239</v>
      </c>
      <c r="H1017" s="87">
        <v>0</v>
      </c>
      <c r="I1017" s="107">
        <f t="shared" si="151"/>
        <v>0</v>
      </c>
      <c r="J1017" s="108">
        <f t="shared" si="152"/>
        <v>37.62351079111343</v>
      </c>
      <c r="K1017" s="109">
        <v>11.66666666666667</v>
      </c>
      <c r="L1017" s="56">
        <v>100</v>
      </c>
      <c r="M1017" s="110">
        <f t="shared" si="153"/>
        <v>31.296296296296298</v>
      </c>
      <c r="N1017" s="111">
        <v>100</v>
      </c>
      <c r="O1017" s="52">
        <v>99.26</v>
      </c>
      <c r="P1017" s="57">
        <v>98.66071428571429</v>
      </c>
      <c r="Q1017" s="58" t="s">
        <v>1</v>
      </c>
      <c r="R1017" s="106">
        <f t="shared" si="154"/>
        <v>99.24483794642859</v>
      </c>
      <c r="S1017" s="109">
        <v>62.083333333333336</v>
      </c>
      <c r="T1017" s="52">
        <v>50.27777777777777</v>
      </c>
      <c r="U1017" s="52">
        <v>100</v>
      </c>
      <c r="V1017" s="52">
        <v>0</v>
      </c>
      <c r="W1017" s="52">
        <v>25</v>
      </c>
      <c r="X1017" s="110">
        <f t="shared" si="159"/>
        <v>56.21527777777778</v>
      </c>
      <c r="Y1017" s="112">
        <f t="shared" si="155"/>
        <v>61.013903698412705</v>
      </c>
      <c r="Z1017" s="46">
        <v>89.93103448275862</v>
      </c>
      <c r="AA1017" s="46">
        <v>11.111111111111112</v>
      </c>
      <c r="AB1017" s="46">
        <v>100</v>
      </c>
      <c r="AC1017" s="46">
        <v>66.4</v>
      </c>
      <c r="AD1017" s="46">
        <v>7.777777777777778</v>
      </c>
      <c r="AE1017" s="106">
        <f t="shared" si="156"/>
        <v>57.224425287356325</v>
      </c>
      <c r="AF1017" s="69">
        <v>21.052631578947366</v>
      </c>
      <c r="AG1017" s="69">
        <v>6.25</v>
      </c>
      <c r="AH1017" s="69">
        <v>47.05882352941176</v>
      </c>
      <c r="AI1017" s="69">
        <v>40.18691588785047</v>
      </c>
      <c r="AJ1017" s="113">
        <v>28.6370927490524</v>
      </c>
      <c r="AK1017" s="114">
        <v>38.333333333333336</v>
      </c>
      <c r="AL1017" s="106">
        <f t="shared" si="157"/>
        <v>38.333333333333336</v>
      </c>
      <c r="AM1017" s="115">
        <v>45.82291821967068</v>
      </c>
      <c r="AN1017" s="116">
        <f t="shared" si="158"/>
        <v>51.778529473330245</v>
      </c>
    </row>
    <row r="1018" spans="1:40" ht="15">
      <c r="A1018" s="15">
        <v>76130</v>
      </c>
      <c r="B1018" s="16" t="s">
        <v>22</v>
      </c>
      <c r="C1018" s="16" t="s">
        <v>1125</v>
      </c>
      <c r="D1018" s="17">
        <v>3</v>
      </c>
      <c r="E1018" s="105">
        <v>75.18431523104844</v>
      </c>
      <c r="F1018" s="45">
        <v>92.42012617012618</v>
      </c>
      <c r="G1018" s="106">
        <f t="shared" si="150"/>
        <v>80.92958554407436</v>
      </c>
      <c r="H1018" s="87">
        <v>93.95</v>
      </c>
      <c r="I1018" s="107">
        <f t="shared" si="151"/>
        <v>93.95</v>
      </c>
      <c r="J1018" s="108">
        <f t="shared" si="152"/>
        <v>86.13775132644462</v>
      </c>
      <c r="K1018" s="109">
        <v>36.075322101090194</v>
      </c>
      <c r="L1018" s="56">
        <v>100</v>
      </c>
      <c r="M1018" s="110">
        <f t="shared" si="153"/>
        <v>50.2808060786257</v>
      </c>
      <c r="N1018" s="111">
        <v>100</v>
      </c>
      <c r="O1018" s="52">
        <v>99.65</v>
      </c>
      <c r="P1018" s="57">
        <v>98.95636453282933</v>
      </c>
      <c r="Q1018" s="58">
        <v>100</v>
      </c>
      <c r="R1018" s="106">
        <f t="shared" si="154"/>
        <v>99.65159113320733</v>
      </c>
      <c r="S1018" s="109">
        <v>100</v>
      </c>
      <c r="T1018" s="52">
        <v>0</v>
      </c>
      <c r="U1018" s="52">
        <v>100</v>
      </c>
      <c r="V1018" s="52">
        <v>97.22772277227722</v>
      </c>
      <c r="W1018" s="52">
        <v>80</v>
      </c>
      <c r="X1018" s="110">
        <f t="shared" si="159"/>
        <v>72.15346534653466</v>
      </c>
      <c r="Y1018" s="112">
        <f t="shared" si="155"/>
        <v>73.0787082618227</v>
      </c>
      <c r="Z1018" s="46">
        <v>83.03448275862068</v>
      </c>
      <c r="AA1018" s="46">
        <v>94.44444444444444</v>
      </c>
      <c r="AB1018" s="46">
        <v>60</v>
      </c>
      <c r="AC1018" s="46">
        <v>42.4</v>
      </c>
      <c r="AD1018" s="46">
        <v>29.47368421052631</v>
      </c>
      <c r="AE1018" s="106">
        <f t="shared" si="156"/>
        <v>63.19326981246219</v>
      </c>
      <c r="AF1018" s="69">
        <v>47.368421052631575</v>
      </c>
      <c r="AG1018" s="69">
        <v>75</v>
      </c>
      <c r="AH1018" s="69">
        <v>58.82352941176471</v>
      </c>
      <c r="AI1018" s="69">
        <v>29.906542056074763</v>
      </c>
      <c r="AJ1018" s="113">
        <v>52.77462313011776</v>
      </c>
      <c r="AK1018" s="114">
        <v>58.333333333333336</v>
      </c>
      <c r="AL1018" s="106">
        <f t="shared" si="157"/>
        <v>58.333333333333336</v>
      </c>
      <c r="AM1018" s="115">
        <v>59.4429767346779</v>
      </c>
      <c r="AN1018" s="116">
        <f t="shared" si="158"/>
        <v>71.59979741660365</v>
      </c>
    </row>
    <row r="1019" spans="1:40" ht="15">
      <c r="A1019" s="15">
        <v>76147</v>
      </c>
      <c r="B1019" s="16" t="s">
        <v>22</v>
      </c>
      <c r="C1019" s="16" t="s">
        <v>1126</v>
      </c>
      <c r="D1019" s="17">
        <v>4</v>
      </c>
      <c r="E1019" s="105">
        <v>79.17177060688859</v>
      </c>
      <c r="F1019" s="45">
        <v>84.6062271062271</v>
      </c>
      <c r="G1019" s="106">
        <f t="shared" si="150"/>
        <v>80.98325610666808</v>
      </c>
      <c r="H1019" s="87">
        <v>53.56</v>
      </c>
      <c r="I1019" s="107">
        <f t="shared" si="151"/>
        <v>53.56</v>
      </c>
      <c r="J1019" s="108">
        <f t="shared" si="152"/>
        <v>70.01395366400085</v>
      </c>
      <c r="K1019" s="109">
        <v>49.327354260089685</v>
      </c>
      <c r="L1019" s="56">
        <v>100</v>
      </c>
      <c r="M1019" s="110">
        <f t="shared" si="153"/>
        <v>60.58794220229198</v>
      </c>
      <c r="N1019" s="111">
        <v>96.38888888888889</v>
      </c>
      <c r="O1019" s="52">
        <v>99.27000000000001</v>
      </c>
      <c r="P1019" s="57">
        <v>96.95290858725761</v>
      </c>
      <c r="Q1019" s="58" t="s">
        <v>1</v>
      </c>
      <c r="R1019" s="106">
        <f t="shared" si="154"/>
        <v>97.4763050342413</v>
      </c>
      <c r="S1019" s="109">
        <v>96.52777777777779</v>
      </c>
      <c r="T1019" s="52">
        <v>0</v>
      </c>
      <c r="U1019" s="52">
        <v>100</v>
      </c>
      <c r="V1019" s="52">
        <v>0</v>
      </c>
      <c r="W1019" s="52">
        <v>25</v>
      </c>
      <c r="X1019" s="110">
        <f t="shared" si="159"/>
        <v>52.25694444444444</v>
      </c>
      <c r="Y1019" s="112">
        <f t="shared" si="155"/>
        <v>69.72629902600454</v>
      </c>
      <c r="Z1019" s="46">
        <v>83.72413793103448</v>
      </c>
      <c r="AA1019" s="46">
        <v>0</v>
      </c>
      <c r="AB1019" s="46">
        <v>0</v>
      </c>
      <c r="AC1019" s="46">
        <v>52.800000000000004</v>
      </c>
      <c r="AD1019" s="46">
        <v>4.098360655737705</v>
      </c>
      <c r="AE1019" s="106">
        <f t="shared" si="156"/>
        <v>31.599477105709436</v>
      </c>
      <c r="AF1019" s="69">
        <v>73.68421052631578</v>
      </c>
      <c r="AG1019" s="69">
        <v>81.25</v>
      </c>
      <c r="AH1019" s="69">
        <v>52.94117647058824</v>
      </c>
      <c r="AI1019" s="69">
        <v>55.140186915887845</v>
      </c>
      <c r="AJ1019" s="113">
        <v>65.75389347819797</v>
      </c>
      <c r="AK1019" s="114">
        <v>28.333333333333332</v>
      </c>
      <c r="AL1019" s="106">
        <f t="shared" si="157"/>
        <v>28.333333333333332</v>
      </c>
      <c r="AM1019" s="115">
        <v>40.05409271723115</v>
      </c>
      <c r="AN1019" s="116">
        <f t="shared" si="158"/>
        <v>60.882168060971786</v>
      </c>
    </row>
    <row r="1020" spans="1:40" ht="15">
      <c r="A1020" s="15">
        <v>76233</v>
      </c>
      <c r="B1020" s="16" t="s">
        <v>22</v>
      </c>
      <c r="C1020" s="16" t="s">
        <v>1127</v>
      </c>
      <c r="D1020" s="17">
        <v>6</v>
      </c>
      <c r="E1020" s="105">
        <v>75.40421345140041</v>
      </c>
      <c r="F1020" s="45">
        <v>80.37393162393164</v>
      </c>
      <c r="G1020" s="106">
        <f t="shared" si="150"/>
        <v>77.06078617557748</v>
      </c>
      <c r="H1020" s="87">
        <v>0</v>
      </c>
      <c r="I1020" s="107">
        <f t="shared" si="151"/>
        <v>0</v>
      </c>
      <c r="J1020" s="108">
        <f t="shared" si="152"/>
        <v>46.23647170534648</v>
      </c>
      <c r="K1020" s="109">
        <v>29.453681710213775</v>
      </c>
      <c r="L1020" s="56">
        <v>100</v>
      </c>
      <c r="M1020" s="110">
        <f t="shared" si="153"/>
        <v>45.13064133016627</v>
      </c>
      <c r="N1020" s="111">
        <v>70</v>
      </c>
      <c r="O1020" s="52">
        <v>99.4</v>
      </c>
      <c r="P1020" s="57">
        <v>97.57373238413483</v>
      </c>
      <c r="Q1020" s="58" t="s">
        <v>1</v>
      </c>
      <c r="R1020" s="106">
        <f t="shared" si="154"/>
        <v>88.93562460046492</v>
      </c>
      <c r="S1020" s="109">
        <v>100</v>
      </c>
      <c r="T1020" s="52">
        <v>78.68108974358974</v>
      </c>
      <c r="U1020" s="52">
        <v>65.74073333333332</v>
      </c>
      <c r="V1020" s="52">
        <v>0</v>
      </c>
      <c r="W1020" s="52">
        <v>25</v>
      </c>
      <c r="X1020" s="110">
        <f t="shared" si="159"/>
        <v>64.23045576923076</v>
      </c>
      <c r="Y1020" s="112">
        <f t="shared" si="155"/>
        <v>65.26017659716247</v>
      </c>
      <c r="Z1020" s="46">
        <v>50.94252873563219</v>
      </c>
      <c r="AA1020" s="46">
        <v>61.111111111111114</v>
      </c>
      <c r="AB1020" s="46">
        <v>0</v>
      </c>
      <c r="AC1020" s="46">
        <v>50.4</v>
      </c>
      <c r="AD1020" s="46">
        <v>39.77272727272727</v>
      </c>
      <c r="AE1020" s="106">
        <f t="shared" si="156"/>
        <v>41.10135188087774</v>
      </c>
      <c r="AF1020" s="69">
        <v>42.10526315789473</v>
      </c>
      <c r="AG1020" s="69">
        <v>68.75</v>
      </c>
      <c r="AH1020" s="69">
        <v>5.88235294117647</v>
      </c>
      <c r="AI1020" s="69">
        <v>0.9345794392523363</v>
      </c>
      <c r="AJ1020" s="113">
        <v>29.418048884580884</v>
      </c>
      <c r="AK1020" s="114">
        <v>36.666666666666664</v>
      </c>
      <c r="AL1020" s="106">
        <f t="shared" si="157"/>
        <v>36.666666666666664</v>
      </c>
      <c r="AM1020" s="115">
        <v>37.098867372356366</v>
      </c>
      <c r="AN1020" s="116">
        <f t="shared" si="158"/>
        <v>53.00704285135744</v>
      </c>
    </row>
    <row r="1021" spans="1:40" ht="15">
      <c r="A1021" s="15">
        <v>76243</v>
      </c>
      <c r="B1021" s="16" t="s">
        <v>22</v>
      </c>
      <c r="C1021" s="16" t="s">
        <v>1128</v>
      </c>
      <c r="D1021" s="17">
        <v>6</v>
      </c>
      <c r="E1021" s="105">
        <v>44.92219732806315</v>
      </c>
      <c r="F1021" s="45">
        <v>76.75925925925927</v>
      </c>
      <c r="G1021" s="106">
        <f t="shared" si="150"/>
        <v>55.53455130512852</v>
      </c>
      <c r="H1021" s="87">
        <v>0</v>
      </c>
      <c r="I1021" s="107">
        <f t="shared" si="151"/>
        <v>0</v>
      </c>
      <c r="J1021" s="108">
        <f t="shared" si="152"/>
        <v>33.32073078307711</v>
      </c>
      <c r="K1021" s="109">
        <v>50</v>
      </c>
      <c r="L1021" s="56">
        <v>100</v>
      </c>
      <c r="M1021" s="110">
        <f t="shared" si="153"/>
        <v>61.111111111111114</v>
      </c>
      <c r="N1021" s="111">
        <v>97.14285714285714</v>
      </c>
      <c r="O1021" s="52">
        <v>98.80999999999999</v>
      </c>
      <c r="P1021" s="57">
        <v>98.25372367745248</v>
      </c>
      <c r="Q1021" s="58" t="s">
        <v>1</v>
      </c>
      <c r="R1021" s="106">
        <f t="shared" si="154"/>
        <v>98.00756723576563</v>
      </c>
      <c r="S1021" s="109">
        <v>95.83333333333334</v>
      </c>
      <c r="T1021" s="52">
        <v>88.40277777777777</v>
      </c>
      <c r="U1021" s="52">
        <v>98.61110000000001</v>
      </c>
      <c r="V1021" s="52">
        <v>0</v>
      </c>
      <c r="W1021" s="52">
        <v>15</v>
      </c>
      <c r="X1021" s="110">
        <f t="shared" si="159"/>
        <v>72.58680277777778</v>
      </c>
      <c r="Y1021" s="112">
        <f t="shared" si="155"/>
        <v>76.5901984043339</v>
      </c>
      <c r="Z1021" s="46">
        <v>82.45977011494253</v>
      </c>
      <c r="AA1021" s="46">
        <v>22.222222222222225</v>
      </c>
      <c r="AB1021" s="46">
        <v>60</v>
      </c>
      <c r="AC1021" s="46">
        <v>67.2</v>
      </c>
      <c r="AD1021" s="46">
        <v>52.80898876404494</v>
      </c>
      <c r="AE1021" s="106">
        <f t="shared" si="156"/>
        <v>58.53329458866072</v>
      </c>
      <c r="AF1021" s="69">
        <v>78.94736842105263</v>
      </c>
      <c r="AG1021" s="69">
        <v>75</v>
      </c>
      <c r="AH1021" s="69">
        <v>52.94117647058824</v>
      </c>
      <c r="AI1021" s="69">
        <v>35.51401869158878</v>
      </c>
      <c r="AJ1021" s="113">
        <v>60.60064089580741</v>
      </c>
      <c r="AK1021" s="114">
        <v>48.333333333333336</v>
      </c>
      <c r="AL1021" s="106">
        <f t="shared" si="157"/>
        <v>48.333333333333336</v>
      </c>
      <c r="AM1021" s="115">
        <v>57.0445946861677</v>
      </c>
      <c r="AN1021" s="116">
        <f t="shared" si="158"/>
        <v>62.07262376463268</v>
      </c>
    </row>
    <row r="1022" spans="1:40" ht="15">
      <c r="A1022" s="15">
        <v>76246</v>
      </c>
      <c r="B1022" s="16" t="s">
        <v>22</v>
      </c>
      <c r="C1022" s="16" t="s">
        <v>1129</v>
      </c>
      <c r="D1022" s="17">
        <v>6</v>
      </c>
      <c r="E1022" s="105">
        <v>0</v>
      </c>
      <c r="F1022" s="45">
        <v>78.73117623117622</v>
      </c>
      <c r="G1022" s="106">
        <f t="shared" si="150"/>
        <v>26.243725410392074</v>
      </c>
      <c r="H1022" s="87">
        <v>26.472</v>
      </c>
      <c r="I1022" s="107">
        <f t="shared" si="151"/>
        <v>26.472</v>
      </c>
      <c r="J1022" s="108">
        <f t="shared" si="152"/>
        <v>26.335035246235243</v>
      </c>
      <c r="K1022" s="109">
        <v>0</v>
      </c>
      <c r="L1022" s="56">
        <v>100</v>
      </c>
      <c r="M1022" s="110">
        <f t="shared" si="153"/>
        <v>22.22222222222222</v>
      </c>
      <c r="N1022" s="111">
        <v>100</v>
      </c>
      <c r="O1022" s="52">
        <v>96.37</v>
      </c>
      <c r="P1022" s="57">
        <v>99.44178628389155</v>
      </c>
      <c r="Q1022" s="58" t="s">
        <v>1</v>
      </c>
      <c r="R1022" s="106">
        <f t="shared" si="154"/>
        <v>98.54230130582138</v>
      </c>
      <c r="S1022" s="109">
        <v>94.86111111111111</v>
      </c>
      <c r="T1022" s="52">
        <v>78.75694444444446</v>
      </c>
      <c r="U1022" s="52">
        <v>98.61110000000001</v>
      </c>
      <c r="V1022" s="52">
        <v>0</v>
      </c>
      <c r="W1022" s="52">
        <v>0</v>
      </c>
      <c r="X1022" s="110">
        <f t="shared" si="159"/>
        <v>68.05728888888889</v>
      </c>
      <c r="Y1022" s="112">
        <f t="shared" si="155"/>
        <v>61.311868862307286</v>
      </c>
      <c r="Z1022" s="46">
        <v>13.10344827586207</v>
      </c>
      <c r="AA1022" s="46">
        <v>33.333333333333336</v>
      </c>
      <c r="AB1022" s="46">
        <v>60</v>
      </c>
      <c r="AC1022" s="46">
        <v>40</v>
      </c>
      <c r="AD1022" s="46">
        <v>5.555555555555555</v>
      </c>
      <c r="AE1022" s="106">
        <f t="shared" si="156"/>
        <v>29.317528735632184</v>
      </c>
      <c r="AF1022" s="69">
        <v>26.31578947368421</v>
      </c>
      <c r="AG1022" s="69">
        <v>62.5</v>
      </c>
      <c r="AH1022" s="69">
        <v>64.70588235294117</v>
      </c>
      <c r="AI1022" s="69">
        <v>42.99065420560748</v>
      </c>
      <c r="AJ1022" s="113">
        <v>49.128081508058216</v>
      </c>
      <c r="AK1022" s="114">
        <v>53.333333333333336</v>
      </c>
      <c r="AL1022" s="106">
        <f t="shared" si="157"/>
        <v>53.333333333333336</v>
      </c>
      <c r="AM1022" s="115">
        <v>39.403503727819356</v>
      </c>
      <c r="AN1022" s="116">
        <f t="shared" si="158"/>
        <v>47.7439925987465</v>
      </c>
    </row>
    <row r="1023" spans="1:40" ht="15">
      <c r="A1023" s="15">
        <v>76248</v>
      </c>
      <c r="B1023" s="16" t="s">
        <v>22</v>
      </c>
      <c r="C1023" s="16" t="s">
        <v>1130</v>
      </c>
      <c r="D1023" s="17">
        <v>5</v>
      </c>
      <c r="E1023" s="105">
        <v>45.33773478915245</v>
      </c>
      <c r="F1023" s="45">
        <v>90.87708587708589</v>
      </c>
      <c r="G1023" s="106">
        <f t="shared" si="150"/>
        <v>60.51751848513026</v>
      </c>
      <c r="H1023" s="87">
        <v>0</v>
      </c>
      <c r="I1023" s="107">
        <f t="shared" si="151"/>
        <v>0</v>
      </c>
      <c r="J1023" s="108">
        <f t="shared" si="152"/>
        <v>36.310511091078155</v>
      </c>
      <c r="K1023" s="109">
        <v>0</v>
      </c>
      <c r="L1023" s="56">
        <v>100</v>
      </c>
      <c r="M1023" s="110">
        <f t="shared" si="153"/>
        <v>22.22222222222222</v>
      </c>
      <c r="N1023" s="111">
        <v>94.64285714285715</v>
      </c>
      <c r="O1023" s="52">
        <v>97.57999999999998</v>
      </c>
      <c r="P1023" s="57">
        <v>99.06051732552464</v>
      </c>
      <c r="Q1023" s="58">
        <v>100</v>
      </c>
      <c r="R1023" s="106">
        <f t="shared" si="154"/>
        <v>97.82084361709545</v>
      </c>
      <c r="S1023" s="109">
        <v>100</v>
      </c>
      <c r="T1023" s="52">
        <v>84.58333333333333</v>
      </c>
      <c r="U1023" s="52">
        <v>100</v>
      </c>
      <c r="V1023" s="52">
        <v>95.2249134948097</v>
      </c>
      <c r="W1023" s="52">
        <v>25</v>
      </c>
      <c r="X1023" s="110">
        <f t="shared" si="159"/>
        <v>86.17394752018454</v>
      </c>
      <c r="Y1023" s="112">
        <f t="shared" si="155"/>
        <v>66.8783331639296</v>
      </c>
      <c r="Z1023" s="46">
        <v>7.7701149425287355</v>
      </c>
      <c r="AA1023" s="46">
        <v>22.222222222222225</v>
      </c>
      <c r="AB1023" s="46">
        <v>100</v>
      </c>
      <c r="AC1023" s="46">
        <v>74.4</v>
      </c>
      <c r="AD1023" s="46">
        <v>5</v>
      </c>
      <c r="AE1023" s="106">
        <f t="shared" si="156"/>
        <v>39.746695402298855</v>
      </c>
      <c r="AF1023" s="69">
        <v>63.1578947368421</v>
      </c>
      <c r="AG1023" s="69">
        <v>81.25</v>
      </c>
      <c r="AH1023" s="69">
        <v>58.82352941176471</v>
      </c>
      <c r="AI1023" s="69">
        <v>47.66355140186916</v>
      </c>
      <c r="AJ1023" s="113">
        <v>62.723743887618994</v>
      </c>
      <c r="AK1023" s="114">
        <v>55.00000000000001</v>
      </c>
      <c r="AL1023" s="106">
        <f t="shared" si="157"/>
        <v>55.00000000000001</v>
      </c>
      <c r="AM1023" s="115">
        <v>48.92456925125779</v>
      </c>
      <c r="AN1023" s="116">
        <f t="shared" si="158"/>
        <v>55.37863957555777</v>
      </c>
    </row>
    <row r="1024" spans="1:40" ht="15">
      <c r="A1024" s="15">
        <v>76250</v>
      </c>
      <c r="B1024" s="16" t="s">
        <v>22</v>
      </c>
      <c r="C1024" s="16" t="s">
        <v>1131</v>
      </c>
      <c r="D1024" s="17">
        <v>6</v>
      </c>
      <c r="E1024" s="105">
        <v>63.72522818983798</v>
      </c>
      <c r="F1024" s="45">
        <v>87.0405982905983</v>
      </c>
      <c r="G1024" s="106">
        <f t="shared" si="150"/>
        <v>71.49701822342475</v>
      </c>
      <c r="H1024" s="87">
        <v>66.712</v>
      </c>
      <c r="I1024" s="107">
        <f t="shared" si="151"/>
        <v>66.712</v>
      </c>
      <c r="J1024" s="108">
        <f t="shared" si="152"/>
        <v>69.58301093405484</v>
      </c>
      <c r="K1024" s="109">
        <v>47.61904761904761</v>
      </c>
      <c r="L1024" s="56">
        <v>100</v>
      </c>
      <c r="M1024" s="110">
        <f t="shared" si="153"/>
        <v>59.25925925925925</v>
      </c>
      <c r="N1024" s="111">
        <v>94.28571428571429</v>
      </c>
      <c r="O1024" s="52">
        <v>98.99</v>
      </c>
      <c r="P1024" s="57">
        <v>98.80952380952381</v>
      </c>
      <c r="Q1024" s="58" t="s">
        <v>1</v>
      </c>
      <c r="R1024" s="106">
        <f t="shared" si="154"/>
        <v>97.30089494047618</v>
      </c>
      <c r="S1024" s="109">
        <v>97.22222222222221</v>
      </c>
      <c r="T1024" s="52">
        <v>85.46527777777777</v>
      </c>
      <c r="U1024" s="52">
        <v>98.14813333333332</v>
      </c>
      <c r="V1024" s="52">
        <v>0</v>
      </c>
      <c r="W1024" s="52">
        <v>25</v>
      </c>
      <c r="X1024" s="110">
        <f t="shared" si="159"/>
        <v>73.33390833333333</v>
      </c>
      <c r="Y1024" s="112">
        <f t="shared" si="155"/>
        <v>75.93647038095239</v>
      </c>
      <c r="Z1024" s="46">
        <v>22.13793103448276</v>
      </c>
      <c r="AA1024" s="46">
        <v>22.222222222222225</v>
      </c>
      <c r="AB1024" s="46">
        <v>60</v>
      </c>
      <c r="AC1024" s="46">
        <v>63.2</v>
      </c>
      <c r="AD1024" s="46">
        <v>5.555555555555555</v>
      </c>
      <c r="AE1024" s="106">
        <f t="shared" si="156"/>
        <v>33.84281609195403</v>
      </c>
      <c r="AF1024" s="69">
        <v>57.89473684210527</v>
      </c>
      <c r="AG1024" s="69">
        <v>62.5</v>
      </c>
      <c r="AH1024" s="69">
        <v>58.82352941176471</v>
      </c>
      <c r="AI1024" s="69">
        <v>39.25233644859813</v>
      </c>
      <c r="AJ1024" s="113">
        <v>54.61765067561702</v>
      </c>
      <c r="AK1024" s="114">
        <v>46.666666666666664</v>
      </c>
      <c r="AL1024" s="106">
        <f t="shared" si="157"/>
        <v>46.666666666666664</v>
      </c>
      <c r="AM1024" s="115">
        <v>41.94754209587335</v>
      </c>
      <c r="AN1024" s="116">
        <f t="shared" si="158"/>
        <v>64.46910000604916</v>
      </c>
    </row>
    <row r="1025" spans="1:40" ht="15">
      <c r="A1025" s="15">
        <v>76275</v>
      </c>
      <c r="B1025" s="16" t="s">
        <v>22</v>
      </c>
      <c r="C1025" s="16" t="s">
        <v>1132</v>
      </c>
      <c r="D1025" s="17">
        <v>6</v>
      </c>
      <c r="E1025" s="105">
        <v>43.33254411239549</v>
      </c>
      <c r="F1025" s="45">
        <v>83.15374440374438</v>
      </c>
      <c r="G1025" s="106">
        <f t="shared" si="150"/>
        <v>56.60627754284512</v>
      </c>
      <c r="H1025" s="87">
        <v>42.57600000000001</v>
      </c>
      <c r="I1025" s="107">
        <f t="shared" si="151"/>
        <v>42.57600000000001</v>
      </c>
      <c r="J1025" s="108">
        <f t="shared" si="152"/>
        <v>50.99416652570707</v>
      </c>
      <c r="K1025" s="109">
        <v>50.27027027027027</v>
      </c>
      <c r="L1025" s="56">
        <v>100</v>
      </c>
      <c r="M1025" s="110">
        <f t="shared" si="153"/>
        <v>61.32132132132132</v>
      </c>
      <c r="N1025" s="111">
        <v>91.42857142857143</v>
      </c>
      <c r="O1025" s="52">
        <v>99.44</v>
      </c>
      <c r="P1025" s="57">
        <v>95.51528464213803</v>
      </c>
      <c r="Q1025" s="58" t="s">
        <v>1</v>
      </c>
      <c r="R1025" s="106">
        <f t="shared" si="154"/>
        <v>95.40162205355509</v>
      </c>
      <c r="S1025" s="109">
        <v>99.30555555555554</v>
      </c>
      <c r="T1025" s="52">
        <v>79.36111111111111</v>
      </c>
      <c r="U1025" s="52">
        <v>100</v>
      </c>
      <c r="V1025" s="52">
        <v>0</v>
      </c>
      <c r="W1025" s="52">
        <v>45</v>
      </c>
      <c r="X1025" s="110">
        <f t="shared" si="159"/>
        <v>75.29166666666666</v>
      </c>
      <c r="Y1025" s="112">
        <f t="shared" si="155"/>
        <v>76.69752806614663</v>
      </c>
      <c r="Z1025" s="46">
        <v>96.48275862068965</v>
      </c>
      <c r="AA1025" s="46">
        <v>80.55555555555556</v>
      </c>
      <c r="AB1025" s="46">
        <v>80</v>
      </c>
      <c r="AC1025" s="46">
        <v>64.8</v>
      </c>
      <c r="AD1025" s="46">
        <v>46.875</v>
      </c>
      <c r="AE1025" s="106">
        <f t="shared" si="156"/>
        <v>75.16391882183908</v>
      </c>
      <c r="AF1025" s="69">
        <v>68.42105263157895</v>
      </c>
      <c r="AG1025" s="69">
        <v>75</v>
      </c>
      <c r="AH1025" s="69">
        <v>58.82352941176471</v>
      </c>
      <c r="AI1025" s="69">
        <v>46.728971962616825</v>
      </c>
      <c r="AJ1025" s="113">
        <v>62.24338850149012</v>
      </c>
      <c r="AK1025" s="114">
        <v>45</v>
      </c>
      <c r="AL1025" s="106">
        <f t="shared" si="157"/>
        <v>45</v>
      </c>
      <c r="AM1025" s="115">
        <v>65.6856603053782</v>
      </c>
      <c r="AN1025" s="116">
        <f t="shared" si="158"/>
        <v>68.25329542982819</v>
      </c>
    </row>
    <row r="1026" spans="1:40" ht="15">
      <c r="A1026" s="15">
        <v>76306</v>
      </c>
      <c r="B1026" s="16" t="s">
        <v>22</v>
      </c>
      <c r="C1026" s="16" t="s">
        <v>1133</v>
      </c>
      <c r="D1026" s="17">
        <v>6</v>
      </c>
      <c r="E1026" s="105">
        <v>78.79045083430762</v>
      </c>
      <c r="F1026" s="45">
        <v>77.60124135124134</v>
      </c>
      <c r="G1026" s="106">
        <f aca="true" t="shared" si="160" ref="G1026:G1089">(E1026*(8/12))+(F1026*(4/12))</f>
        <v>78.39404767328553</v>
      </c>
      <c r="H1026" s="87">
        <v>46.022</v>
      </c>
      <c r="I1026" s="107">
        <f aca="true" t="shared" si="161" ref="I1026:I1089">H1026</f>
        <v>46.022</v>
      </c>
      <c r="J1026" s="108">
        <f aca="true" t="shared" si="162" ref="J1026:J1089">(G1026*(12/20))+(I1026*(8/20))</f>
        <v>65.44522860397132</v>
      </c>
      <c r="K1026" s="109">
        <v>6.35451505016722</v>
      </c>
      <c r="L1026" s="56">
        <v>100</v>
      </c>
      <c r="M1026" s="110">
        <f aca="true" t="shared" si="163" ref="M1026:M1089">(K1026*(14/18))+(L1026*(4/18))</f>
        <v>27.164622816796726</v>
      </c>
      <c r="N1026" s="111">
        <v>100</v>
      </c>
      <c r="O1026" s="52">
        <v>98.52</v>
      </c>
      <c r="P1026" s="57">
        <v>99.74899598393574</v>
      </c>
      <c r="Q1026" s="58" t="s">
        <v>1</v>
      </c>
      <c r="R1026" s="106">
        <f aca="true" t="shared" si="164" ref="R1026:R1089">IF((Q1026=("N/A")),((N1026*(5.33/16))+(O1026*(5.33/16))+(P1026*(5.33/16))),((N1026*(4/16))+(O1026*(4/16))+(P1026*(4/16))+(Q1026*(4/16))))</f>
        <v>99.3608592871486</v>
      </c>
      <c r="S1026" s="109">
        <v>70</v>
      </c>
      <c r="T1026" s="52">
        <v>77.38425925925925</v>
      </c>
      <c r="U1026" s="52">
        <v>100</v>
      </c>
      <c r="V1026" s="52">
        <v>0</v>
      </c>
      <c r="W1026" s="52">
        <v>15</v>
      </c>
      <c r="X1026" s="110">
        <f t="shared" si="159"/>
        <v>63.72106481481481</v>
      </c>
      <c r="Y1026" s="112">
        <f aca="true" t="shared" si="165" ref="Y1026:Y1089">(M1026*(18/50))+(R1026*(16/50))+(X1026*(16/50))</f>
        <v>61.965479926675116</v>
      </c>
      <c r="Z1026" s="46">
        <v>48.09195402298851</v>
      </c>
      <c r="AA1026" s="46">
        <v>33.333333333333336</v>
      </c>
      <c r="AB1026" s="46">
        <v>0</v>
      </c>
      <c r="AC1026" s="46">
        <v>44.800000000000004</v>
      </c>
      <c r="AD1026" s="46">
        <v>5.555555555555555</v>
      </c>
      <c r="AE1026" s="106">
        <f aca="true" t="shared" si="166" ref="AE1026:AE1089">((Z1026*(4/16))+(AA1026*(3/16))+(AB1026*(3/16))+(AC1026*(3/16))+(AD1026*(3/16)))</f>
        <v>27.714655172413796</v>
      </c>
      <c r="AF1026" s="69">
        <v>94.73684210526315</v>
      </c>
      <c r="AG1026" s="69">
        <v>68.75</v>
      </c>
      <c r="AH1026" s="69">
        <v>58.82352941176471</v>
      </c>
      <c r="AI1026" s="69">
        <v>28.971962616822427</v>
      </c>
      <c r="AJ1026" s="113">
        <v>62.820583533462575</v>
      </c>
      <c r="AK1026" s="114">
        <v>41.66666666666667</v>
      </c>
      <c r="AL1026" s="106">
        <f aca="true" t="shared" si="167" ref="AL1026:AL1089">AK1026</f>
        <v>41.66666666666667</v>
      </c>
      <c r="AM1026" s="115">
        <v>39.86663836754405</v>
      </c>
      <c r="AN1026" s="116">
        <f aca="true" t="shared" si="168" ref="AN1026:AN1089">(J1026*(20/100))+(Y1026*(50/100))+(AM1026*(30/100))</f>
        <v>56.03177719439504</v>
      </c>
    </row>
    <row r="1027" spans="1:40" ht="15">
      <c r="A1027" s="15">
        <v>76318</v>
      </c>
      <c r="B1027" s="16" t="s">
        <v>22</v>
      </c>
      <c r="C1027" s="16" t="s">
        <v>1134</v>
      </c>
      <c r="D1027" s="17">
        <v>6</v>
      </c>
      <c r="E1027" s="105">
        <v>48.787102038916906</v>
      </c>
      <c r="F1027" s="45">
        <v>82.66585266585267</v>
      </c>
      <c r="G1027" s="106">
        <f t="shared" si="160"/>
        <v>60.08001891456216</v>
      </c>
      <c r="H1027" s="87">
        <v>0</v>
      </c>
      <c r="I1027" s="107">
        <f t="shared" si="161"/>
        <v>0</v>
      </c>
      <c r="J1027" s="108">
        <f t="shared" si="162"/>
        <v>36.0480113487373</v>
      </c>
      <c r="K1027" s="109">
        <v>55.68862275449102</v>
      </c>
      <c r="L1027" s="56">
        <v>100</v>
      </c>
      <c r="M1027" s="110">
        <f t="shared" si="163"/>
        <v>65.53559547571524</v>
      </c>
      <c r="N1027" s="111">
        <v>73.33333333333333</v>
      </c>
      <c r="O1027" s="52">
        <v>99.16</v>
      </c>
      <c r="P1027" s="57">
        <v>96.7557251908397</v>
      </c>
      <c r="Q1027" s="58" t="s">
        <v>1</v>
      </c>
      <c r="R1027" s="106">
        <f t="shared" si="164"/>
        <v>89.69359262086513</v>
      </c>
      <c r="S1027" s="109">
        <v>97.22222222222221</v>
      </c>
      <c r="T1027" s="52">
        <v>74.30555555555556</v>
      </c>
      <c r="U1027" s="52">
        <v>100</v>
      </c>
      <c r="V1027" s="52">
        <v>0</v>
      </c>
      <c r="W1027" s="52">
        <v>25</v>
      </c>
      <c r="X1027" s="110">
        <f aca="true" t="shared" si="169" ref="X1027:X1090">(S1027*(4/16))+(T1027*(4/16))+(U1027*(4/16))+(V1027*(2/16))+(W1027*(2/16))</f>
        <v>71.00694444444444</v>
      </c>
      <c r="Y1027" s="112">
        <f t="shared" si="165"/>
        <v>75.01698623215654</v>
      </c>
      <c r="Z1027" s="46">
        <v>49.241379310344826</v>
      </c>
      <c r="AA1027" s="46">
        <v>33.333333333333336</v>
      </c>
      <c r="AB1027" s="46">
        <v>0</v>
      </c>
      <c r="AC1027" s="46">
        <v>68.8</v>
      </c>
      <c r="AD1027" s="46">
        <v>5.555555555555555</v>
      </c>
      <c r="AE1027" s="106">
        <f t="shared" si="166"/>
        <v>32.50201149425287</v>
      </c>
      <c r="AF1027" s="69">
        <v>63.1578947368421</v>
      </c>
      <c r="AG1027" s="69">
        <v>75</v>
      </c>
      <c r="AH1027" s="69">
        <v>58.82352941176471</v>
      </c>
      <c r="AI1027" s="69">
        <v>36.44859813084112</v>
      </c>
      <c r="AJ1027" s="113">
        <v>58.357505569861985</v>
      </c>
      <c r="AK1027" s="114">
        <v>30</v>
      </c>
      <c r="AL1027" s="106">
        <f t="shared" si="167"/>
        <v>30</v>
      </c>
      <c r="AM1027" s="115">
        <v>38.896407615564726</v>
      </c>
      <c r="AN1027" s="116">
        <f t="shared" si="168"/>
        <v>56.387017670495155</v>
      </c>
    </row>
    <row r="1028" spans="1:40" ht="15">
      <c r="A1028" s="15">
        <v>76364</v>
      </c>
      <c r="B1028" s="16" t="s">
        <v>22</v>
      </c>
      <c r="C1028" s="16" t="s">
        <v>1135</v>
      </c>
      <c r="D1028" s="17">
        <v>3</v>
      </c>
      <c r="E1028" s="105">
        <v>82.54508868324658</v>
      </c>
      <c r="F1028" s="45">
        <v>97.73148148148148</v>
      </c>
      <c r="G1028" s="106">
        <f t="shared" si="160"/>
        <v>87.60721961599154</v>
      </c>
      <c r="H1028" s="87">
        <v>0</v>
      </c>
      <c r="I1028" s="107">
        <f t="shared" si="161"/>
        <v>0</v>
      </c>
      <c r="J1028" s="108">
        <f t="shared" si="162"/>
        <v>52.56433176959492</v>
      </c>
      <c r="K1028" s="109">
        <v>60.76759061833689</v>
      </c>
      <c r="L1028" s="56">
        <v>100</v>
      </c>
      <c r="M1028" s="110">
        <f t="shared" si="163"/>
        <v>69.48590381426203</v>
      </c>
      <c r="N1028" s="111">
        <v>91.42857142857143</v>
      </c>
      <c r="O1028" s="52">
        <v>99.08</v>
      </c>
      <c r="P1028" s="57">
        <v>93.99137931034483</v>
      </c>
      <c r="Q1028" s="58">
        <v>100</v>
      </c>
      <c r="R1028" s="106">
        <f t="shared" si="164"/>
        <v>96.12498768472906</v>
      </c>
      <c r="S1028" s="109">
        <v>99.30555555555554</v>
      </c>
      <c r="T1028" s="52">
        <v>74.93055555555556</v>
      </c>
      <c r="U1028" s="52">
        <v>16.666666666666668</v>
      </c>
      <c r="V1028" s="52">
        <v>0</v>
      </c>
      <c r="W1028" s="52">
        <v>80</v>
      </c>
      <c r="X1028" s="110">
        <f t="shared" si="169"/>
        <v>57.725694444444436</v>
      </c>
      <c r="Y1028" s="112">
        <f t="shared" si="165"/>
        <v>74.24714365446985</v>
      </c>
      <c r="Z1028" s="46">
        <v>16.091954022988507</v>
      </c>
      <c r="AA1028" s="46">
        <v>61.111111111111114</v>
      </c>
      <c r="AB1028" s="46">
        <v>0</v>
      </c>
      <c r="AC1028" s="46">
        <v>0</v>
      </c>
      <c r="AD1028" s="46">
        <v>11.11111111111111</v>
      </c>
      <c r="AE1028" s="106">
        <f t="shared" si="166"/>
        <v>17.564655172413794</v>
      </c>
      <c r="AF1028" s="69">
        <v>0</v>
      </c>
      <c r="AG1028" s="69">
        <v>6.25</v>
      </c>
      <c r="AH1028" s="69">
        <v>5.88235294117647</v>
      </c>
      <c r="AI1028" s="69">
        <v>0.9345794392523363</v>
      </c>
      <c r="AJ1028" s="113">
        <v>3.266733095107202</v>
      </c>
      <c r="AK1028" s="114">
        <v>0</v>
      </c>
      <c r="AL1028" s="106">
        <f t="shared" si="167"/>
        <v>0</v>
      </c>
      <c r="AM1028" s="115">
        <v>10.238944917315942</v>
      </c>
      <c r="AN1028" s="116">
        <f t="shared" si="168"/>
        <v>50.708121656348695</v>
      </c>
    </row>
    <row r="1029" spans="1:40" ht="15">
      <c r="A1029" s="15">
        <v>76377</v>
      </c>
      <c r="B1029" s="16" t="s">
        <v>22</v>
      </c>
      <c r="C1029" s="16" t="s">
        <v>1136</v>
      </c>
      <c r="D1029" s="17">
        <v>6</v>
      </c>
      <c r="E1029" s="105">
        <v>33.862044098535215</v>
      </c>
      <c r="F1029" s="45">
        <v>77.28530728530728</v>
      </c>
      <c r="G1029" s="106">
        <f t="shared" si="160"/>
        <v>48.33646516079257</v>
      </c>
      <c r="H1029" s="87">
        <v>0</v>
      </c>
      <c r="I1029" s="107">
        <f t="shared" si="161"/>
        <v>0</v>
      </c>
      <c r="J1029" s="108">
        <f t="shared" si="162"/>
        <v>29.00187909647554</v>
      </c>
      <c r="K1029" s="109">
        <v>0</v>
      </c>
      <c r="L1029" s="56">
        <v>100</v>
      </c>
      <c r="M1029" s="110">
        <f t="shared" si="163"/>
        <v>22.22222222222222</v>
      </c>
      <c r="N1029" s="111">
        <v>67.14285714285715</v>
      </c>
      <c r="O1029" s="52">
        <v>99.87</v>
      </c>
      <c r="P1029" s="57">
        <v>99.87654320987654</v>
      </c>
      <c r="Q1029" s="58">
        <v>100</v>
      </c>
      <c r="R1029" s="106">
        <f t="shared" si="164"/>
        <v>91.72235008818343</v>
      </c>
      <c r="S1029" s="109">
        <v>91.80555555555556</v>
      </c>
      <c r="T1029" s="52">
        <v>53.56481481481482</v>
      </c>
      <c r="U1029" s="52">
        <v>100</v>
      </c>
      <c r="V1029" s="52">
        <v>0</v>
      </c>
      <c r="W1029" s="52">
        <v>15</v>
      </c>
      <c r="X1029" s="110">
        <f t="shared" si="169"/>
        <v>63.217592592592595</v>
      </c>
      <c r="Y1029" s="112">
        <f t="shared" si="165"/>
        <v>57.580781657848334</v>
      </c>
      <c r="Z1029" s="46">
        <v>42.91954022988506</v>
      </c>
      <c r="AA1029" s="46">
        <v>38.19444444444445</v>
      </c>
      <c r="AB1029" s="46">
        <v>100</v>
      </c>
      <c r="AC1029" s="46">
        <v>50.4</v>
      </c>
      <c r="AD1029" s="46">
        <v>5.555555555555555</v>
      </c>
      <c r="AE1029" s="106">
        <f t="shared" si="166"/>
        <v>47.13301005747126</v>
      </c>
      <c r="AF1029" s="69">
        <v>47.368421052631575</v>
      </c>
      <c r="AG1029" s="69">
        <v>62.5</v>
      </c>
      <c r="AH1029" s="69">
        <v>35.294117647058826</v>
      </c>
      <c r="AI1029" s="69">
        <v>42.99065420560748</v>
      </c>
      <c r="AJ1029" s="113">
        <v>47.03829822632447</v>
      </c>
      <c r="AK1029" s="114">
        <v>56.666666666666664</v>
      </c>
      <c r="AL1029" s="106">
        <f t="shared" si="167"/>
        <v>56.666666666666664</v>
      </c>
      <c r="AM1029" s="115">
        <v>49.014484891004535</v>
      </c>
      <c r="AN1029" s="116">
        <f t="shared" si="168"/>
        <v>49.29511211552063</v>
      </c>
    </row>
    <row r="1030" spans="1:40" ht="15">
      <c r="A1030" s="15">
        <v>76400</v>
      </c>
      <c r="B1030" s="16" t="s">
        <v>22</v>
      </c>
      <c r="C1030" s="16" t="s">
        <v>1137</v>
      </c>
      <c r="D1030" s="17">
        <v>6</v>
      </c>
      <c r="E1030" s="105">
        <v>72.02538175677923</v>
      </c>
      <c r="F1030" s="45">
        <v>88.83292633292633</v>
      </c>
      <c r="G1030" s="106">
        <f t="shared" si="160"/>
        <v>77.62789661549493</v>
      </c>
      <c r="H1030" s="87">
        <v>81.22</v>
      </c>
      <c r="I1030" s="107">
        <f t="shared" si="161"/>
        <v>81.22</v>
      </c>
      <c r="J1030" s="108">
        <f t="shared" si="162"/>
        <v>79.06473796929696</v>
      </c>
      <c r="K1030" s="109">
        <v>0</v>
      </c>
      <c r="L1030" s="56">
        <v>100</v>
      </c>
      <c r="M1030" s="110">
        <f t="shared" si="163"/>
        <v>22.22222222222222</v>
      </c>
      <c r="N1030" s="111">
        <v>100</v>
      </c>
      <c r="O1030" s="52">
        <v>99.62</v>
      </c>
      <c r="P1030" s="57">
        <v>99.2837653478854</v>
      </c>
      <c r="Q1030" s="58" t="s">
        <v>1</v>
      </c>
      <c r="R1030" s="106">
        <f t="shared" si="164"/>
        <v>99.57231683151433</v>
      </c>
      <c r="S1030" s="109">
        <v>95.13888888888889</v>
      </c>
      <c r="T1030" s="52">
        <v>92.88194444444443</v>
      </c>
      <c r="U1030" s="52">
        <v>100</v>
      </c>
      <c r="V1030" s="52">
        <v>0</v>
      </c>
      <c r="W1030" s="52">
        <v>25</v>
      </c>
      <c r="X1030" s="110">
        <f t="shared" si="169"/>
        <v>75.13020833333333</v>
      </c>
      <c r="Y1030" s="112">
        <f t="shared" si="165"/>
        <v>63.90480805275125</v>
      </c>
      <c r="Z1030" s="46">
        <v>84.36781609195403</v>
      </c>
      <c r="AA1030" s="46">
        <v>33.333333333333336</v>
      </c>
      <c r="AB1030" s="46">
        <v>0</v>
      </c>
      <c r="AC1030" s="46">
        <v>58.4</v>
      </c>
      <c r="AD1030" s="46">
        <v>10</v>
      </c>
      <c r="AE1030" s="106">
        <f t="shared" si="166"/>
        <v>40.166954022988506</v>
      </c>
      <c r="AF1030" s="69">
        <v>68.42105263157895</v>
      </c>
      <c r="AG1030" s="69">
        <v>75</v>
      </c>
      <c r="AH1030" s="69">
        <v>58.82352941176471</v>
      </c>
      <c r="AI1030" s="69">
        <v>50.467289719626166</v>
      </c>
      <c r="AJ1030" s="113">
        <v>63.177967940742455</v>
      </c>
      <c r="AK1030" s="114">
        <v>51.66666666666667</v>
      </c>
      <c r="AL1030" s="106">
        <f t="shared" si="167"/>
        <v>51.66666666666667</v>
      </c>
      <c r="AM1030" s="115">
        <v>48.60316692979186</v>
      </c>
      <c r="AN1030" s="116">
        <f t="shared" si="168"/>
        <v>62.34630169917257</v>
      </c>
    </row>
    <row r="1031" spans="1:40" ht="15">
      <c r="A1031" s="15">
        <v>76403</v>
      </c>
      <c r="B1031" s="16" t="s">
        <v>22</v>
      </c>
      <c r="C1031" s="16" t="s">
        <v>1138</v>
      </c>
      <c r="D1031" s="17">
        <v>6</v>
      </c>
      <c r="E1031" s="105">
        <v>66.93995931473245</v>
      </c>
      <c r="F1031" s="45">
        <v>92.97720797720798</v>
      </c>
      <c r="G1031" s="106">
        <f t="shared" si="160"/>
        <v>75.61904220222429</v>
      </c>
      <c r="H1031" s="87">
        <v>76.23800000000001</v>
      </c>
      <c r="I1031" s="107">
        <f t="shared" si="161"/>
        <v>76.23800000000001</v>
      </c>
      <c r="J1031" s="108">
        <f t="shared" si="162"/>
        <v>75.86662532133458</v>
      </c>
      <c r="K1031" s="109">
        <v>0</v>
      </c>
      <c r="L1031" s="56">
        <v>100</v>
      </c>
      <c r="M1031" s="110">
        <f t="shared" si="163"/>
        <v>22.22222222222222</v>
      </c>
      <c r="N1031" s="111">
        <v>100</v>
      </c>
      <c r="O1031" s="52">
        <v>99.46999999999998</v>
      </c>
      <c r="P1031" s="57">
        <v>95.38461538461539</v>
      </c>
      <c r="Q1031" s="58" t="s">
        <v>1</v>
      </c>
      <c r="R1031" s="106">
        <f t="shared" si="164"/>
        <v>98.22344375</v>
      </c>
      <c r="S1031" s="109">
        <v>98.61111111111111</v>
      </c>
      <c r="T1031" s="52">
        <v>75.03472222222221</v>
      </c>
      <c r="U1031" s="52">
        <v>100</v>
      </c>
      <c r="V1031" s="52">
        <v>0</v>
      </c>
      <c r="W1031" s="52">
        <v>25</v>
      </c>
      <c r="X1031" s="110">
        <f t="shared" si="169"/>
        <v>71.53645833333333</v>
      </c>
      <c r="Y1031" s="112">
        <f t="shared" si="165"/>
        <v>62.32316866666667</v>
      </c>
      <c r="Z1031" s="46">
        <v>51.72413793103448</v>
      </c>
      <c r="AA1031" s="46">
        <v>30.555555555555557</v>
      </c>
      <c r="AB1031" s="46">
        <v>0</v>
      </c>
      <c r="AC1031" s="46">
        <v>67.2</v>
      </c>
      <c r="AD1031" s="46">
        <v>27.77777777777778</v>
      </c>
      <c r="AE1031" s="106">
        <f t="shared" si="166"/>
        <v>36.46853448275862</v>
      </c>
      <c r="AF1031" s="69">
        <v>78.94736842105263</v>
      </c>
      <c r="AG1031" s="69">
        <v>75</v>
      </c>
      <c r="AH1031" s="69">
        <v>64.70588235294117</v>
      </c>
      <c r="AI1031" s="69">
        <v>57.009345794392516</v>
      </c>
      <c r="AJ1031" s="113">
        <v>68.91564914209658</v>
      </c>
      <c r="AK1031" s="114">
        <v>48.333333333333336</v>
      </c>
      <c r="AL1031" s="106">
        <f t="shared" si="167"/>
        <v>48.333333333333336</v>
      </c>
      <c r="AM1031" s="115">
        <v>47.494058162030356</v>
      </c>
      <c r="AN1031" s="116">
        <f t="shared" si="168"/>
        <v>60.58312684620935</v>
      </c>
    </row>
    <row r="1032" spans="1:40" ht="15">
      <c r="A1032" s="15">
        <v>76497</v>
      </c>
      <c r="B1032" s="16" t="s">
        <v>22</v>
      </c>
      <c r="C1032" s="16" t="s">
        <v>1139</v>
      </c>
      <c r="D1032" s="17">
        <v>6</v>
      </c>
      <c r="E1032" s="105">
        <v>25.374734914208595</v>
      </c>
      <c r="F1032" s="45">
        <v>71.31359381359381</v>
      </c>
      <c r="G1032" s="106">
        <f t="shared" si="160"/>
        <v>40.68768788067033</v>
      </c>
      <c r="H1032" s="87">
        <v>50.83</v>
      </c>
      <c r="I1032" s="107">
        <f t="shared" si="161"/>
        <v>50.83</v>
      </c>
      <c r="J1032" s="108">
        <f t="shared" si="162"/>
        <v>44.7446127284022</v>
      </c>
      <c r="K1032" s="109">
        <v>52.112676056338024</v>
      </c>
      <c r="L1032" s="56">
        <v>100</v>
      </c>
      <c r="M1032" s="110">
        <f t="shared" si="163"/>
        <v>62.75430359937402</v>
      </c>
      <c r="N1032" s="111">
        <v>100</v>
      </c>
      <c r="O1032" s="52">
        <v>99.61</v>
      </c>
      <c r="P1032" s="57">
        <v>99.4358251057828</v>
      </c>
      <c r="Q1032" s="58" t="s">
        <v>1</v>
      </c>
      <c r="R1032" s="106">
        <f t="shared" si="164"/>
        <v>99.6196404883639</v>
      </c>
      <c r="S1032" s="109">
        <v>84.86111111111111</v>
      </c>
      <c r="T1032" s="52">
        <v>74.20833333333333</v>
      </c>
      <c r="U1032" s="52">
        <v>100</v>
      </c>
      <c r="V1032" s="52">
        <v>0</v>
      </c>
      <c r="W1032" s="52">
        <v>25</v>
      </c>
      <c r="X1032" s="110">
        <f t="shared" si="169"/>
        <v>67.89236111111111</v>
      </c>
      <c r="Y1032" s="112">
        <f t="shared" si="165"/>
        <v>76.19538980760665</v>
      </c>
      <c r="Z1032" s="46">
        <v>47.2183908045977</v>
      </c>
      <c r="AA1032" s="46">
        <v>22.222222222222225</v>
      </c>
      <c r="AB1032" s="46">
        <v>0</v>
      </c>
      <c r="AC1032" s="46">
        <v>75.2</v>
      </c>
      <c r="AD1032" s="46">
        <v>48.275862068965516</v>
      </c>
      <c r="AE1032" s="106">
        <f t="shared" si="166"/>
        <v>39.12298850574713</v>
      </c>
      <c r="AF1032" s="69">
        <v>78.94736842105263</v>
      </c>
      <c r="AG1032" s="69">
        <v>81.25</v>
      </c>
      <c r="AH1032" s="69">
        <v>64.70588235294117</v>
      </c>
      <c r="AI1032" s="69">
        <v>64.48598130841121</v>
      </c>
      <c r="AJ1032" s="113">
        <v>72.34730802060126</v>
      </c>
      <c r="AK1032" s="114">
        <v>53.333333333333336</v>
      </c>
      <c r="AL1032" s="106">
        <f t="shared" si="167"/>
        <v>53.333333333333336</v>
      </c>
      <c r="AM1032" s="115">
        <v>50.8248760085588</v>
      </c>
      <c r="AN1032" s="116">
        <f t="shared" si="168"/>
        <v>62.2940802520514</v>
      </c>
    </row>
    <row r="1033" spans="1:40" ht="15">
      <c r="A1033" s="15">
        <v>76520</v>
      </c>
      <c r="B1033" s="16" t="s">
        <v>22</v>
      </c>
      <c r="C1033" s="16" t="s">
        <v>1140</v>
      </c>
      <c r="D1033" s="17">
        <v>1</v>
      </c>
      <c r="E1033" s="105">
        <v>80.04052904143649</v>
      </c>
      <c r="F1033" s="45">
        <v>92.36823361823362</v>
      </c>
      <c r="G1033" s="106">
        <f t="shared" si="160"/>
        <v>84.14976390036887</v>
      </c>
      <c r="H1033" s="87">
        <v>75.976</v>
      </c>
      <c r="I1033" s="107">
        <f t="shared" si="161"/>
        <v>75.976</v>
      </c>
      <c r="J1033" s="108">
        <f t="shared" si="162"/>
        <v>80.88025834022132</v>
      </c>
      <c r="K1033" s="109">
        <v>99.72789115646259</v>
      </c>
      <c r="L1033" s="56">
        <v>100</v>
      </c>
      <c r="M1033" s="110">
        <f t="shared" si="163"/>
        <v>99.7883597883598</v>
      </c>
      <c r="N1033" s="111">
        <v>100</v>
      </c>
      <c r="O1033" s="52">
        <v>99.46999999999998</v>
      </c>
      <c r="P1033" s="57">
        <v>98.55353639871521</v>
      </c>
      <c r="Q1033" s="58">
        <v>50</v>
      </c>
      <c r="R1033" s="106">
        <f t="shared" si="164"/>
        <v>87.0058840996788</v>
      </c>
      <c r="S1033" s="109">
        <v>100</v>
      </c>
      <c r="T1033" s="52">
        <v>0</v>
      </c>
      <c r="U1033" s="52">
        <v>100</v>
      </c>
      <c r="V1033" s="52">
        <v>95.6921587608906</v>
      </c>
      <c r="W1033" s="52">
        <v>50</v>
      </c>
      <c r="X1033" s="110">
        <f t="shared" si="169"/>
        <v>68.21151984511133</v>
      </c>
      <c r="Y1033" s="112">
        <f t="shared" si="165"/>
        <v>85.59337878614237</v>
      </c>
      <c r="Z1033" s="46">
        <v>99.42528735632185</v>
      </c>
      <c r="AA1033" s="46">
        <v>64.58333333333333</v>
      </c>
      <c r="AB1033" s="46">
        <v>60</v>
      </c>
      <c r="AC1033" s="46">
        <v>77.60000000000001</v>
      </c>
      <c r="AD1033" s="46">
        <v>72.35772357723577</v>
      </c>
      <c r="AE1033" s="106">
        <f t="shared" si="166"/>
        <v>76.33277000981217</v>
      </c>
      <c r="AF1033" s="69">
        <v>84.21052631578947</v>
      </c>
      <c r="AG1033" s="69">
        <v>81.25</v>
      </c>
      <c r="AH1033" s="69">
        <v>64.70588235294117</v>
      </c>
      <c r="AI1033" s="69">
        <v>73.83177570093457</v>
      </c>
      <c r="AJ1033" s="113">
        <v>75.9995460924163</v>
      </c>
      <c r="AK1033" s="114">
        <v>73.33333333333333</v>
      </c>
      <c r="AL1033" s="106">
        <f t="shared" si="167"/>
        <v>73.33333333333333</v>
      </c>
      <c r="AM1033" s="115">
        <v>75.64402296321083</v>
      </c>
      <c r="AN1033" s="116">
        <f t="shared" si="168"/>
        <v>81.66594795007869</v>
      </c>
    </row>
    <row r="1034" spans="1:40" ht="15">
      <c r="A1034" s="15">
        <v>76563</v>
      </c>
      <c r="B1034" s="16" t="s">
        <v>22</v>
      </c>
      <c r="C1034" s="16" t="s">
        <v>1141</v>
      </c>
      <c r="D1034" s="17">
        <v>6</v>
      </c>
      <c r="E1034" s="105">
        <v>50.538406693125395</v>
      </c>
      <c r="F1034" s="45">
        <v>83.03367928367929</v>
      </c>
      <c r="G1034" s="106">
        <f t="shared" si="160"/>
        <v>61.37016422331003</v>
      </c>
      <c r="H1034" s="87">
        <v>24.732000000000003</v>
      </c>
      <c r="I1034" s="107">
        <f t="shared" si="161"/>
        <v>24.732000000000003</v>
      </c>
      <c r="J1034" s="108">
        <f t="shared" si="162"/>
        <v>46.714898533986016</v>
      </c>
      <c r="K1034" s="109">
        <v>11.764705882352944</v>
      </c>
      <c r="L1034" s="56">
        <v>100</v>
      </c>
      <c r="M1034" s="110">
        <f t="shared" si="163"/>
        <v>31.372549019607845</v>
      </c>
      <c r="N1034" s="111">
        <v>100</v>
      </c>
      <c r="O1034" s="52">
        <v>99.85</v>
      </c>
      <c r="P1034" s="57">
        <v>98.33602258975394</v>
      </c>
      <c r="Q1034" s="58">
        <v>100</v>
      </c>
      <c r="R1034" s="106">
        <f t="shared" si="164"/>
        <v>99.54650564743848</v>
      </c>
      <c r="S1034" s="109">
        <v>98.47222222222221</v>
      </c>
      <c r="T1034" s="52">
        <v>68.61979166666667</v>
      </c>
      <c r="U1034" s="52">
        <v>100</v>
      </c>
      <c r="V1034" s="52">
        <v>0</v>
      </c>
      <c r="W1034" s="52">
        <v>25</v>
      </c>
      <c r="X1034" s="110">
        <f t="shared" si="169"/>
        <v>69.89800347222223</v>
      </c>
      <c r="Y1034" s="112">
        <f t="shared" si="165"/>
        <v>65.51636056535025</v>
      </c>
      <c r="Z1034" s="46">
        <v>53.333333333333336</v>
      </c>
      <c r="AA1034" s="46">
        <v>22.222222222222225</v>
      </c>
      <c r="AB1034" s="46">
        <v>0</v>
      </c>
      <c r="AC1034" s="46">
        <v>54.400000000000006</v>
      </c>
      <c r="AD1034" s="46">
        <v>82.79569892473118</v>
      </c>
      <c r="AE1034" s="106">
        <f t="shared" si="166"/>
        <v>43.2241935483871</v>
      </c>
      <c r="AF1034" s="69">
        <v>78.94736842105263</v>
      </c>
      <c r="AG1034" s="69">
        <v>81.25</v>
      </c>
      <c r="AH1034" s="69">
        <v>76.47058823529412</v>
      </c>
      <c r="AI1034" s="69">
        <v>69.1588785046729</v>
      </c>
      <c r="AJ1034" s="113">
        <v>76.45670879025491</v>
      </c>
      <c r="AK1034" s="114">
        <v>40</v>
      </c>
      <c r="AL1034" s="106">
        <f t="shared" si="167"/>
        <v>40</v>
      </c>
      <c r="AM1034" s="115">
        <v>51.44135890320776</v>
      </c>
      <c r="AN1034" s="116">
        <f t="shared" si="168"/>
        <v>57.533567660434656</v>
      </c>
    </row>
    <row r="1035" spans="1:40" ht="15">
      <c r="A1035" s="15">
        <v>76606</v>
      </c>
      <c r="B1035" s="16" t="s">
        <v>22</v>
      </c>
      <c r="C1035" s="16" t="s">
        <v>1142</v>
      </c>
      <c r="D1035" s="17">
        <v>6</v>
      </c>
      <c r="E1035" s="105">
        <v>50.45804984033077</v>
      </c>
      <c r="F1035" s="45">
        <v>96.94444444444444</v>
      </c>
      <c r="G1035" s="106">
        <f t="shared" si="160"/>
        <v>65.95351470836866</v>
      </c>
      <c r="H1035" s="87">
        <v>0</v>
      </c>
      <c r="I1035" s="107">
        <f t="shared" si="161"/>
        <v>0</v>
      </c>
      <c r="J1035" s="108">
        <f t="shared" si="162"/>
        <v>39.572108825021196</v>
      </c>
      <c r="K1035" s="109">
        <v>50.44776119402985</v>
      </c>
      <c r="L1035" s="56">
        <v>0</v>
      </c>
      <c r="M1035" s="110">
        <f t="shared" si="163"/>
        <v>39.237147595356554</v>
      </c>
      <c r="N1035" s="111">
        <v>100</v>
      </c>
      <c r="O1035" s="52">
        <v>99.43</v>
      </c>
      <c r="P1035" s="57">
        <v>98.60452135082333</v>
      </c>
      <c r="Q1035" s="58" t="s">
        <v>1</v>
      </c>
      <c r="R1035" s="106">
        <f t="shared" si="164"/>
        <v>99.28274992499303</v>
      </c>
      <c r="S1035" s="109">
        <v>97.63888888888889</v>
      </c>
      <c r="T1035" s="52">
        <v>91.875</v>
      </c>
      <c r="U1035" s="52">
        <v>98.61110000000001</v>
      </c>
      <c r="V1035" s="52">
        <v>76.92307692307692</v>
      </c>
      <c r="W1035" s="52">
        <v>15</v>
      </c>
      <c r="X1035" s="110">
        <f t="shared" si="169"/>
        <v>83.52163183760683</v>
      </c>
      <c r="Y1035" s="112">
        <f t="shared" si="165"/>
        <v>72.62277529836032</v>
      </c>
      <c r="Z1035" s="46">
        <v>6.436781609195402</v>
      </c>
      <c r="AA1035" s="46">
        <v>22.222222222222225</v>
      </c>
      <c r="AB1035" s="46">
        <v>0</v>
      </c>
      <c r="AC1035" s="46">
        <v>52.800000000000004</v>
      </c>
      <c r="AD1035" s="46">
        <v>13.333333333333334</v>
      </c>
      <c r="AE1035" s="106">
        <f t="shared" si="166"/>
        <v>18.175862068965518</v>
      </c>
      <c r="AF1035" s="69">
        <v>21.052631578947366</v>
      </c>
      <c r="AG1035" s="69">
        <v>25</v>
      </c>
      <c r="AH1035" s="69">
        <v>23.52941176470588</v>
      </c>
      <c r="AI1035" s="69">
        <v>34.57943925233645</v>
      </c>
      <c r="AJ1035" s="113">
        <v>26.040370648997424</v>
      </c>
      <c r="AK1035" s="114">
        <v>30</v>
      </c>
      <c r="AL1035" s="106">
        <f t="shared" si="167"/>
        <v>30</v>
      </c>
      <c r="AM1035" s="115">
        <v>22.637891943180925</v>
      </c>
      <c r="AN1035" s="116">
        <f t="shared" si="168"/>
        <v>51.017176997138684</v>
      </c>
    </row>
    <row r="1036" spans="1:40" ht="15">
      <c r="A1036" s="15">
        <v>76616</v>
      </c>
      <c r="B1036" s="16" t="s">
        <v>22</v>
      </c>
      <c r="C1036" s="16" t="s">
        <v>1143</v>
      </c>
      <c r="D1036" s="17">
        <v>6</v>
      </c>
      <c r="E1036" s="105">
        <v>76.74636109504532</v>
      </c>
      <c r="F1036" s="45">
        <v>78.03164428164429</v>
      </c>
      <c r="G1036" s="106">
        <f t="shared" si="160"/>
        <v>77.17478882391164</v>
      </c>
      <c r="H1036" s="87">
        <v>22.6</v>
      </c>
      <c r="I1036" s="107">
        <f t="shared" si="161"/>
        <v>22.6</v>
      </c>
      <c r="J1036" s="108">
        <f t="shared" si="162"/>
        <v>55.34487329434698</v>
      </c>
      <c r="K1036" s="109">
        <v>33.50253807106599</v>
      </c>
      <c r="L1036" s="56">
        <v>100</v>
      </c>
      <c r="M1036" s="110">
        <f t="shared" si="163"/>
        <v>48.27975183305132</v>
      </c>
      <c r="N1036" s="111">
        <v>94.28571428571429</v>
      </c>
      <c r="O1036" s="52">
        <v>98.39999999999999</v>
      </c>
      <c r="P1036" s="57">
        <v>96.65863937387115</v>
      </c>
      <c r="Q1036" s="58" t="s">
        <v>1</v>
      </c>
      <c r="R1036" s="106">
        <f t="shared" si="164"/>
        <v>96.3878378128494</v>
      </c>
      <c r="S1036" s="109">
        <v>98.61111111111111</v>
      </c>
      <c r="T1036" s="52">
        <v>77.33630952380952</v>
      </c>
      <c r="U1036" s="52">
        <v>100</v>
      </c>
      <c r="V1036" s="52">
        <v>0</v>
      </c>
      <c r="W1036" s="52">
        <v>25</v>
      </c>
      <c r="X1036" s="110">
        <f t="shared" si="169"/>
        <v>72.11185515873015</v>
      </c>
      <c r="Y1036" s="112">
        <f t="shared" si="165"/>
        <v>71.30061241080392</v>
      </c>
      <c r="Z1036" s="46">
        <v>57.241379310344826</v>
      </c>
      <c r="AA1036" s="46">
        <v>22.222222222222225</v>
      </c>
      <c r="AB1036" s="46">
        <v>100</v>
      </c>
      <c r="AC1036" s="46">
        <v>80.80000000000001</v>
      </c>
      <c r="AD1036" s="46">
        <v>5.555555555555555</v>
      </c>
      <c r="AE1036" s="106">
        <f t="shared" si="166"/>
        <v>53.41867816091955</v>
      </c>
      <c r="AF1036" s="69">
        <v>73.68421052631578</v>
      </c>
      <c r="AG1036" s="69">
        <v>75</v>
      </c>
      <c r="AH1036" s="69">
        <v>70.58823529411765</v>
      </c>
      <c r="AI1036" s="69">
        <v>56.074766355140184</v>
      </c>
      <c r="AJ1036" s="113">
        <v>68.83680304389341</v>
      </c>
      <c r="AK1036" s="114">
        <v>51.66666666666667</v>
      </c>
      <c r="AL1036" s="106">
        <f t="shared" si="167"/>
        <v>51.66666666666667</v>
      </c>
      <c r="AM1036" s="115">
        <v>57.179775830862006</v>
      </c>
      <c r="AN1036" s="116">
        <f t="shared" si="168"/>
        <v>63.873213613529956</v>
      </c>
    </row>
    <row r="1037" spans="1:40" ht="15">
      <c r="A1037" s="15">
        <v>76622</v>
      </c>
      <c r="B1037" s="16" t="s">
        <v>22</v>
      </c>
      <c r="C1037" s="16" t="s">
        <v>1144</v>
      </c>
      <c r="D1037" s="17">
        <v>6</v>
      </c>
      <c r="E1037" s="105">
        <v>70.00413240322668</v>
      </c>
      <c r="F1037" s="45">
        <v>79.29334554334555</v>
      </c>
      <c r="G1037" s="106">
        <f t="shared" si="160"/>
        <v>73.1005367832663</v>
      </c>
      <c r="H1037" s="87">
        <v>77.12400000000001</v>
      </c>
      <c r="I1037" s="107">
        <f t="shared" si="161"/>
        <v>77.12400000000001</v>
      </c>
      <c r="J1037" s="108">
        <f t="shared" si="162"/>
        <v>74.70992206995979</v>
      </c>
      <c r="K1037" s="109">
        <v>0.43290043290042934</v>
      </c>
      <c r="L1037" s="56">
        <v>100</v>
      </c>
      <c r="M1037" s="110">
        <f t="shared" si="163"/>
        <v>22.558922558922557</v>
      </c>
      <c r="N1037" s="111">
        <v>100</v>
      </c>
      <c r="O1037" s="52">
        <v>99.15999999999998</v>
      </c>
      <c r="P1037" s="57">
        <v>95.295676660593</v>
      </c>
      <c r="Q1037" s="58" t="s">
        <v>1</v>
      </c>
      <c r="R1037" s="106">
        <f t="shared" si="164"/>
        <v>98.09054728756004</v>
      </c>
      <c r="S1037" s="109">
        <v>100</v>
      </c>
      <c r="T1037" s="52">
        <v>83.2000248015873</v>
      </c>
      <c r="U1037" s="52">
        <v>100</v>
      </c>
      <c r="V1037" s="52">
        <v>71.113074204947</v>
      </c>
      <c r="W1037" s="52">
        <v>25</v>
      </c>
      <c r="X1037" s="110">
        <f t="shared" si="169"/>
        <v>82.8141404760152</v>
      </c>
      <c r="Y1037" s="112">
        <f t="shared" si="165"/>
        <v>66.0107122055562</v>
      </c>
      <c r="Z1037" s="46">
        <v>50.09195402298851</v>
      </c>
      <c r="AA1037" s="46">
        <v>33.333333333333336</v>
      </c>
      <c r="AB1037" s="46">
        <v>0</v>
      </c>
      <c r="AC1037" s="46">
        <v>42.4</v>
      </c>
      <c r="AD1037" s="46">
        <v>5.555555555555555</v>
      </c>
      <c r="AE1037" s="106">
        <f t="shared" si="166"/>
        <v>27.764655172413796</v>
      </c>
      <c r="AF1037" s="69">
        <v>26.31578947368421</v>
      </c>
      <c r="AG1037" s="69">
        <v>75</v>
      </c>
      <c r="AH1037" s="69">
        <v>41.17647058823529</v>
      </c>
      <c r="AI1037" s="69">
        <v>39.25233644859813</v>
      </c>
      <c r="AJ1037" s="113">
        <v>45.436149127629406</v>
      </c>
      <c r="AK1037" s="114">
        <v>40</v>
      </c>
      <c r="AL1037" s="106">
        <f t="shared" si="167"/>
        <v>40</v>
      </c>
      <c r="AM1037" s="115">
        <v>34.92412252598853</v>
      </c>
      <c r="AN1037" s="116">
        <f t="shared" si="168"/>
        <v>58.42457727456662</v>
      </c>
    </row>
    <row r="1038" spans="1:40" ht="15">
      <c r="A1038" s="15">
        <v>76670</v>
      </c>
      <c r="B1038" s="16" t="s">
        <v>22</v>
      </c>
      <c r="C1038" s="16" t="s">
        <v>1145</v>
      </c>
      <c r="D1038" s="17">
        <v>6</v>
      </c>
      <c r="E1038" s="105">
        <v>70.99814689243003</v>
      </c>
      <c r="F1038" s="45">
        <v>87.61090761090762</v>
      </c>
      <c r="G1038" s="106">
        <f t="shared" si="160"/>
        <v>76.53573379858922</v>
      </c>
      <c r="H1038" s="87">
        <v>54.824000000000005</v>
      </c>
      <c r="I1038" s="107">
        <f t="shared" si="161"/>
        <v>54.824000000000005</v>
      </c>
      <c r="J1038" s="108">
        <f t="shared" si="162"/>
        <v>67.85104027915354</v>
      </c>
      <c r="K1038" s="109">
        <v>34.44444444444444</v>
      </c>
      <c r="L1038" s="56">
        <v>100</v>
      </c>
      <c r="M1038" s="110">
        <f t="shared" si="163"/>
        <v>49.01234567901234</v>
      </c>
      <c r="N1038" s="111">
        <v>100</v>
      </c>
      <c r="O1038" s="52">
        <v>99.82</v>
      </c>
      <c r="P1038" s="57">
        <v>99.81329350261389</v>
      </c>
      <c r="Q1038" s="58" t="s">
        <v>1</v>
      </c>
      <c r="R1038" s="106">
        <f t="shared" si="164"/>
        <v>99.81534089805824</v>
      </c>
      <c r="S1038" s="109">
        <v>96.52777777777779</v>
      </c>
      <c r="T1038" s="52">
        <v>83.82440476190476</v>
      </c>
      <c r="U1038" s="52">
        <v>93.98146666666666</v>
      </c>
      <c r="V1038" s="52">
        <v>0</v>
      </c>
      <c r="W1038" s="52">
        <v>15</v>
      </c>
      <c r="X1038" s="110">
        <f t="shared" si="169"/>
        <v>70.4584123015873</v>
      </c>
      <c r="Y1038" s="112">
        <f t="shared" si="165"/>
        <v>72.13204546833101</v>
      </c>
      <c r="Z1038" s="46">
        <v>56.11494252873563</v>
      </c>
      <c r="AA1038" s="46">
        <v>22.222222222222225</v>
      </c>
      <c r="AB1038" s="46">
        <v>60</v>
      </c>
      <c r="AC1038" s="46">
        <v>47.199999999999996</v>
      </c>
      <c r="AD1038" s="46">
        <v>5.555555555555555</v>
      </c>
      <c r="AE1038" s="106">
        <f t="shared" si="166"/>
        <v>39.33706896551724</v>
      </c>
      <c r="AF1038" s="69">
        <v>0</v>
      </c>
      <c r="AG1038" s="69">
        <v>6.25</v>
      </c>
      <c r="AH1038" s="69">
        <v>5.88235294117647</v>
      </c>
      <c r="AI1038" s="69">
        <v>37.38317757009346</v>
      </c>
      <c r="AJ1038" s="113">
        <v>12.378882627817482</v>
      </c>
      <c r="AK1038" s="114">
        <v>41.66666666666667</v>
      </c>
      <c r="AL1038" s="106">
        <f t="shared" si="167"/>
        <v>41.66666666666667</v>
      </c>
      <c r="AM1038" s="115">
        <v>32.614138815693856</v>
      </c>
      <c r="AN1038" s="116">
        <f t="shared" si="168"/>
        <v>59.42047243470438</v>
      </c>
    </row>
    <row r="1039" spans="1:40" ht="15">
      <c r="A1039" s="15">
        <v>76736</v>
      </c>
      <c r="B1039" s="16" t="s">
        <v>22</v>
      </c>
      <c r="C1039" s="16" t="s">
        <v>1146</v>
      </c>
      <c r="D1039" s="17">
        <v>6</v>
      </c>
      <c r="E1039" s="105">
        <v>84.81848852901483</v>
      </c>
      <c r="F1039" s="45">
        <v>78.17104192104193</v>
      </c>
      <c r="G1039" s="106">
        <f t="shared" si="160"/>
        <v>82.60267299302386</v>
      </c>
      <c r="H1039" s="87">
        <v>45.756</v>
      </c>
      <c r="I1039" s="107">
        <f t="shared" si="161"/>
        <v>45.756</v>
      </c>
      <c r="J1039" s="108">
        <f t="shared" si="162"/>
        <v>67.86400379581431</v>
      </c>
      <c r="K1039" s="109">
        <v>38.64406779661017</v>
      </c>
      <c r="L1039" s="56">
        <v>100</v>
      </c>
      <c r="M1039" s="110">
        <f t="shared" si="163"/>
        <v>52.27871939736347</v>
      </c>
      <c r="N1039" s="111">
        <v>94.92063492063492</v>
      </c>
      <c r="O1039" s="52">
        <v>98.91</v>
      </c>
      <c r="P1039" s="57">
        <v>96.24433727897122</v>
      </c>
      <c r="Q1039" s="58" t="s">
        <v>1</v>
      </c>
      <c r="R1039" s="106">
        <f t="shared" si="164"/>
        <v>96.63122511399379</v>
      </c>
      <c r="S1039" s="109">
        <v>88.47222222222223</v>
      </c>
      <c r="T1039" s="52">
        <v>79.86111111111111</v>
      </c>
      <c r="U1039" s="52">
        <v>100</v>
      </c>
      <c r="V1039" s="52">
        <v>0</v>
      </c>
      <c r="W1039" s="52">
        <v>25</v>
      </c>
      <c r="X1039" s="110">
        <f t="shared" si="169"/>
        <v>70.20833333333334</v>
      </c>
      <c r="Y1039" s="112">
        <f t="shared" si="165"/>
        <v>72.20899768619553</v>
      </c>
      <c r="Z1039" s="46">
        <v>25.402298850574713</v>
      </c>
      <c r="AA1039" s="46">
        <v>55.55555555555555</v>
      </c>
      <c r="AB1039" s="46">
        <v>80</v>
      </c>
      <c r="AC1039" s="46">
        <v>72.8</v>
      </c>
      <c r="AD1039" s="46">
        <v>65.1685393258427</v>
      </c>
      <c r="AE1039" s="106">
        <f t="shared" si="166"/>
        <v>57.63634250290585</v>
      </c>
      <c r="AF1039" s="69">
        <v>84.21052631578947</v>
      </c>
      <c r="AG1039" s="69">
        <v>68.75</v>
      </c>
      <c r="AH1039" s="69">
        <v>70.58823529411765</v>
      </c>
      <c r="AI1039" s="69">
        <v>60.747663551401864</v>
      </c>
      <c r="AJ1039" s="113">
        <v>71.07410629032725</v>
      </c>
      <c r="AK1039" s="114">
        <v>58.333333333333336</v>
      </c>
      <c r="AL1039" s="106">
        <f t="shared" si="167"/>
        <v>58.333333333333336</v>
      </c>
      <c r="AM1039" s="115">
        <v>61.35914434563705</v>
      </c>
      <c r="AN1039" s="116">
        <f t="shared" si="168"/>
        <v>68.08504290595175</v>
      </c>
    </row>
    <row r="1040" spans="1:40" ht="15">
      <c r="A1040" s="15">
        <v>76823</v>
      </c>
      <c r="B1040" s="16" t="s">
        <v>22</v>
      </c>
      <c r="C1040" s="16" t="s">
        <v>1147</v>
      </c>
      <c r="D1040" s="17">
        <v>6</v>
      </c>
      <c r="E1040" s="105">
        <v>71.6506661905251</v>
      </c>
      <c r="F1040" s="45">
        <v>85.40394790394791</v>
      </c>
      <c r="G1040" s="106">
        <f t="shared" si="160"/>
        <v>76.2350934283327</v>
      </c>
      <c r="H1040" s="87">
        <v>73.964</v>
      </c>
      <c r="I1040" s="107">
        <f t="shared" si="161"/>
        <v>73.964</v>
      </c>
      <c r="J1040" s="108">
        <f t="shared" si="162"/>
        <v>75.32665605699961</v>
      </c>
      <c r="K1040" s="109">
        <v>7.092198581560282</v>
      </c>
      <c r="L1040" s="56">
        <v>100</v>
      </c>
      <c r="M1040" s="110">
        <f t="shared" si="163"/>
        <v>27.738376674546885</v>
      </c>
      <c r="N1040" s="111">
        <v>98.26086956521739</v>
      </c>
      <c r="O1040" s="52">
        <v>98.94</v>
      </c>
      <c r="P1040" s="57">
        <v>93.21648815319702</v>
      </c>
      <c r="Q1040" s="58" t="s">
        <v>1</v>
      </c>
      <c r="R1040" s="106">
        <f t="shared" si="164"/>
        <v>96.7452822899468</v>
      </c>
      <c r="S1040" s="109">
        <v>92.63888888888889</v>
      </c>
      <c r="T1040" s="52">
        <v>76.66005291005291</v>
      </c>
      <c r="U1040" s="52">
        <v>96.29628333333334</v>
      </c>
      <c r="V1040" s="52">
        <v>93.79926431949553</v>
      </c>
      <c r="W1040" s="52">
        <v>15</v>
      </c>
      <c r="X1040" s="110">
        <f t="shared" si="169"/>
        <v>79.99871432300571</v>
      </c>
      <c r="Y1040" s="112">
        <f t="shared" si="165"/>
        <v>66.54389451898169</v>
      </c>
      <c r="Z1040" s="46">
        <v>19.540229885057474</v>
      </c>
      <c r="AA1040" s="46">
        <v>33.333333333333336</v>
      </c>
      <c r="AB1040" s="46">
        <v>40</v>
      </c>
      <c r="AC1040" s="46">
        <v>66.4</v>
      </c>
      <c r="AD1040" s="46">
        <v>5.555555555555555</v>
      </c>
      <c r="AE1040" s="106">
        <f t="shared" si="166"/>
        <v>32.126724137931035</v>
      </c>
      <c r="AF1040" s="69">
        <v>84.21052631578947</v>
      </c>
      <c r="AG1040" s="69">
        <v>75</v>
      </c>
      <c r="AH1040" s="69">
        <v>47.05882352941176</v>
      </c>
      <c r="AI1040" s="69">
        <v>39.25233644859813</v>
      </c>
      <c r="AJ1040" s="113">
        <v>61.380421573449844</v>
      </c>
      <c r="AK1040" s="114">
        <v>51.66666666666667</v>
      </c>
      <c r="AL1040" s="106">
        <f t="shared" si="167"/>
        <v>51.66666666666667</v>
      </c>
      <c r="AM1040" s="115">
        <v>43.83569862648318</v>
      </c>
      <c r="AN1040" s="116">
        <f t="shared" si="168"/>
        <v>61.48798805883572</v>
      </c>
    </row>
    <row r="1041" spans="1:40" ht="15">
      <c r="A1041" s="15">
        <v>76828</v>
      </c>
      <c r="B1041" s="16" t="s">
        <v>22</v>
      </c>
      <c r="C1041" s="16" t="s">
        <v>1148</v>
      </c>
      <c r="D1041" s="17">
        <v>6</v>
      </c>
      <c r="E1041" s="105">
        <v>54.73285002958323</v>
      </c>
      <c r="F1041" s="45">
        <v>80.9086284086284</v>
      </c>
      <c r="G1041" s="106">
        <f t="shared" si="160"/>
        <v>63.458109489264956</v>
      </c>
      <c r="H1041" s="87">
        <v>0</v>
      </c>
      <c r="I1041" s="107">
        <f t="shared" si="161"/>
        <v>0</v>
      </c>
      <c r="J1041" s="108">
        <f t="shared" si="162"/>
        <v>38.07486569355897</v>
      </c>
      <c r="K1041" s="109">
        <v>57.59493670886076</v>
      </c>
      <c r="L1041" s="56">
        <v>100</v>
      </c>
      <c r="M1041" s="110">
        <f t="shared" si="163"/>
        <v>67.0182841068917</v>
      </c>
      <c r="N1041" s="111">
        <v>100</v>
      </c>
      <c r="O1041" s="52">
        <v>98.71</v>
      </c>
      <c r="P1041" s="57">
        <v>88.08329152032113</v>
      </c>
      <c r="Q1041" s="58" t="s">
        <v>1</v>
      </c>
      <c r="R1041" s="106">
        <f t="shared" si="164"/>
        <v>95.53801523770697</v>
      </c>
      <c r="S1041" s="109">
        <v>92.77777777777777</v>
      </c>
      <c r="T1041" s="52">
        <v>75.43055555555556</v>
      </c>
      <c r="U1041" s="52">
        <v>100</v>
      </c>
      <c r="V1041" s="52">
        <v>0</v>
      </c>
      <c r="W1041" s="52">
        <v>25</v>
      </c>
      <c r="X1041" s="110">
        <f t="shared" si="169"/>
        <v>70.17708333333333</v>
      </c>
      <c r="Y1041" s="112">
        <f t="shared" si="165"/>
        <v>77.15541382121391</v>
      </c>
      <c r="Z1041" s="46">
        <v>10.344827586206895</v>
      </c>
      <c r="AA1041" s="46">
        <v>11.111111111111112</v>
      </c>
      <c r="AB1041" s="46">
        <v>100</v>
      </c>
      <c r="AC1041" s="46">
        <v>79.2</v>
      </c>
      <c r="AD1041" s="46">
        <v>5.555555555555555</v>
      </c>
      <c r="AE1041" s="106">
        <f t="shared" si="166"/>
        <v>39.311206896551724</v>
      </c>
      <c r="AF1041" s="69">
        <v>73.68421052631578</v>
      </c>
      <c r="AG1041" s="69">
        <v>75</v>
      </c>
      <c r="AH1041" s="69">
        <v>70.58823529411765</v>
      </c>
      <c r="AI1041" s="69">
        <v>58.87850467289719</v>
      </c>
      <c r="AJ1041" s="113">
        <v>69.53773762333266</v>
      </c>
      <c r="AK1041" s="114">
        <v>53.333333333333336</v>
      </c>
      <c r="AL1041" s="106">
        <f t="shared" si="167"/>
        <v>53.333333333333336</v>
      </c>
      <c r="AM1041" s="115">
        <v>50.176040377716305</v>
      </c>
      <c r="AN1041" s="116">
        <f t="shared" si="168"/>
        <v>61.245492162633646</v>
      </c>
    </row>
    <row r="1042" spans="1:40" ht="15">
      <c r="A1042" s="15">
        <v>76834</v>
      </c>
      <c r="B1042" s="16" t="s">
        <v>22</v>
      </c>
      <c r="C1042" s="16" t="s">
        <v>1149</v>
      </c>
      <c r="D1042" s="17">
        <v>2</v>
      </c>
      <c r="E1042" s="105">
        <v>85.16028133995465</v>
      </c>
      <c r="F1042" s="45">
        <v>100</v>
      </c>
      <c r="G1042" s="106">
        <f t="shared" si="160"/>
        <v>90.10685422663643</v>
      </c>
      <c r="H1042" s="87">
        <v>0</v>
      </c>
      <c r="I1042" s="107">
        <f t="shared" si="161"/>
        <v>0</v>
      </c>
      <c r="J1042" s="108">
        <f t="shared" si="162"/>
        <v>54.064112535981856</v>
      </c>
      <c r="K1042" s="109">
        <v>97.84946236559139</v>
      </c>
      <c r="L1042" s="56">
        <v>100</v>
      </c>
      <c r="M1042" s="110">
        <f t="shared" si="163"/>
        <v>98.32735961768219</v>
      </c>
      <c r="N1042" s="111">
        <v>88.8888888888889</v>
      </c>
      <c r="O1042" s="52">
        <v>99.91</v>
      </c>
      <c r="P1042" s="57">
        <v>99.89603976478996</v>
      </c>
      <c r="Q1042" s="58" t="s">
        <v>1</v>
      </c>
      <c r="R1042" s="106">
        <f t="shared" si="164"/>
        <v>96.17149810775678</v>
      </c>
      <c r="S1042" s="109">
        <v>98.47222222222221</v>
      </c>
      <c r="T1042" s="52">
        <v>82.22222222222223</v>
      </c>
      <c r="U1042" s="52">
        <v>98.61110000000001</v>
      </c>
      <c r="V1042" s="52">
        <v>0</v>
      </c>
      <c r="W1042" s="52">
        <v>80</v>
      </c>
      <c r="X1042" s="110">
        <f t="shared" si="169"/>
        <v>79.82638611111112</v>
      </c>
      <c r="Y1042" s="112">
        <f t="shared" si="165"/>
        <v>91.71717241240331</v>
      </c>
      <c r="Z1042" s="46">
        <v>11.402298850574715</v>
      </c>
      <c r="AA1042" s="46">
        <v>33.333333333333336</v>
      </c>
      <c r="AB1042" s="46">
        <v>0</v>
      </c>
      <c r="AC1042" s="46">
        <v>76.8</v>
      </c>
      <c r="AD1042" s="46">
        <v>64.56692913385827</v>
      </c>
      <c r="AE1042" s="106">
        <f t="shared" si="166"/>
        <v>35.6068739252421</v>
      </c>
      <c r="AF1042" s="69">
        <v>84.21052631578947</v>
      </c>
      <c r="AG1042" s="69">
        <v>75</v>
      </c>
      <c r="AH1042" s="69">
        <v>70.58823529411765</v>
      </c>
      <c r="AI1042" s="69">
        <v>64.48598130841121</v>
      </c>
      <c r="AJ1042" s="113">
        <v>73.57118572957958</v>
      </c>
      <c r="AK1042" s="114">
        <v>75</v>
      </c>
      <c r="AL1042" s="106">
        <f t="shared" si="167"/>
        <v>75</v>
      </c>
      <c r="AM1042" s="115">
        <v>53.60931562135034</v>
      </c>
      <c r="AN1042" s="116">
        <f t="shared" si="168"/>
        <v>72.75420339980313</v>
      </c>
    </row>
    <row r="1043" spans="1:40" ht="15">
      <c r="A1043" s="15">
        <v>76845</v>
      </c>
      <c r="B1043" s="16" t="s">
        <v>22</v>
      </c>
      <c r="C1043" s="16" t="s">
        <v>1150</v>
      </c>
      <c r="D1043" s="17">
        <v>6</v>
      </c>
      <c r="E1043" s="105">
        <v>55.70147018740486</v>
      </c>
      <c r="F1043" s="45">
        <v>81.84676434676435</v>
      </c>
      <c r="G1043" s="106">
        <f t="shared" si="160"/>
        <v>64.41656824052468</v>
      </c>
      <c r="H1043" s="87">
        <v>45.95399999999999</v>
      </c>
      <c r="I1043" s="107">
        <f t="shared" si="161"/>
        <v>45.95399999999999</v>
      </c>
      <c r="J1043" s="108">
        <f t="shared" si="162"/>
        <v>57.031540944314806</v>
      </c>
      <c r="K1043" s="109">
        <v>82.35294117647058</v>
      </c>
      <c r="L1043" s="56">
        <v>100</v>
      </c>
      <c r="M1043" s="110">
        <f t="shared" si="163"/>
        <v>86.27450980392157</v>
      </c>
      <c r="N1043" s="111">
        <v>86.984126984127</v>
      </c>
      <c r="O1043" s="52">
        <v>97.77</v>
      </c>
      <c r="P1043" s="57">
        <v>95.73170731707317</v>
      </c>
      <c r="Q1043" s="58" t="s">
        <v>1</v>
      </c>
      <c r="R1043" s="106">
        <f t="shared" si="164"/>
        <v>93.43684355158732</v>
      </c>
      <c r="S1043" s="109">
        <v>99.30555555555554</v>
      </c>
      <c r="T1043" s="52">
        <v>75.41666666666666</v>
      </c>
      <c r="U1043" s="52">
        <v>100</v>
      </c>
      <c r="V1043" s="52">
        <v>0</v>
      </c>
      <c r="W1043" s="52">
        <v>15</v>
      </c>
      <c r="X1043" s="110">
        <f t="shared" si="169"/>
        <v>70.55555555555554</v>
      </c>
      <c r="Y1043" s="112">
        <f t="shared" si="165"/>
        <v>83.5363912436975</v>
      </c>
      <c r="Z1043" s="46">
        <v>40.32183908045977</v>
      </c>
      <c r="AA1043" s="46">
        <v>11.111111111111112</v>
      </c>
      <c r="AB1043" s="46">
        <v>80</v>
      </c>
      <c r="AC1043" s="46">
        <v>76</v>
      </c>
      <c r="AD1043" s="46">
        <v>5.555555555555555</v>
      </c>
      <c r="AE1043" s="106">
        <f t="shared" si="166"/>
        <v>42.45545977011494</v>
      </c>
      <c r="AF1043" s="69">
        <v>73.68421052631578</v>
      </c>
      <c r="AG1043" s="69">
        <v>75</v>
      </c>
      <c r="AH1043" s="69">
        <v>64.70588235294117</v>
      </c>
      <c r="AI1043" s="69">
        <v>58.87850467289719</v>
      </c>
      <c r="AJ1043" s="113">
        <v>68.06714938803853</v>
      </c>
      <c r="AK1043" s="114">
        <v>55.00000000000001</v>
      </c>
      <c r="AL1043" s="106">
        <f t="shared" si="167"/>
        <v>55.00000000000001</v>
      </c>
      <c r="AM1043" s="115">
        <v>51.79415171420491</v>
      </c>
      <c r="AN1043" s="116">
        <f t="shared" si="168"/>
        <v>68.71274932497319</v>
      </c>
    </row>
    <row r="1044" spans="1:40" ht="15">
      <c r="A1044" s="15">
        <v>76863</v>
      </c>
      <c r="B1044" s="16" t="s">
        <v>22</v>
      </c>
      <c r="C1044" s="16" t="s">
        <v>1151</v>
      </c>
      <c r="D1044" s="17">
        <v>6</v>
      </c>
      <c r="E1044" s="105">
        <v>45.68179353719366</v>
      </c>
      <c r="F1044" s="45">
        <v>95.13532763532764</v>
      </c>
      <c r="G1044" s="106">
        <f t="shared" si="160"/>
        <v>62.16630490323832</v>
      </c>
      <c r="H1044" s="87">
        <v>0</v>
      </c>
      <c r="I1044" s="107">
        <f t="shared" si="161"/>
        <v>0</v>
      </c>
      <c r="J1044" s="108">
        <f t="shared" si="162"/>
        <v>37.29978294194299</v>
      </c>
      <c r="K1044" s="109">
        <v>0</v>
      </c>
      <c r="L1044" s="56">
        <v>100</v>
      </c>
      <c r="M1044" s="110">
        <f t="shared" si="163"/>
        <v>22.22222222222222</v>
      </c>
      <c r="N1044" s="111">
        <v>93.80952380952382</v>
      </c>
      <c r="O1044" s="52">
        <v>99.36</v>
      </c>
      <c r="P1044" s="57">
        <v>98.50157728706624</v>
      </c>
      <c r="Q1044" s="58" t="s">
        <v>1</v>
      </c>
      <c r="R1044" s="106">
        <f t="shared" si="164"/>
        <v>97.16293555280157</v>
      </c>
      <c r="S1044" s="109">
        <v>82.63888888888889</v>
      </c>
      <c r="T1044" s="52">
        <v>85.90277777777777</v>
      </c>
      <c r="U1044" s="52">
        <v>100</v>
      </c>
      <c r="V1044" s="52">
        <v>0</v>
      </c>
      <c r="W1044" s="52">
        <v>25</v>
      </c>
      <c r="X1044" s="110">
        <f t="shared" si="169"/>
        <v>70.26041666666666</v>
      </c>
      <c r="Y1044" s="112">
        <f t="shared" si="165"/>
        <v>61.57547271022983</v>
      </c>
      <c r="Z1044" s="46">
        <v>19.885057471264368</v>
      </c>
      <c r="AA1044" s="46">
        <v>38.88888888888889</v>
      </c>
      <c r="AB1044" s="46">
        <v>0</v>
      </c>
      <c r="AC1044" s="46">
        <v>37.6</v>
      </c>
      <c r="AD1044" s="46">
        <v>6.666666666666667</v>
      </c>
      <c r="AE1044" s="106">
        <f t="shared" si="166"/>
        <v>20.56293103448276</v>
      </c>
      <c r="AF1044" s="69">
        <v>26.31578947368421</v>
      </c>
      <c r="AG1044" s="69">
        <v>31.25</v>
      </c>
      <c r="AH1044" s="69">
        <v>64.70588235294117</v>
      </c>
      <c r="AI1044" s="69">
        <v>30.8411214953271</v>
      </c>
      <c r="AJ1044" s="113">
        <v>38.278198330488124</v>
      </c>
      <c r="AK1044" s="114">
        <v>35</v>
      </c>
      <c r="AL1044" s="106">
        <f t="shared" si="167"/>
        <v>35</v>
      </c>
      <c r="AM1044" s="115">
        <v>28.174416106520972</v>
      </c>
      <c r="AN1044" s="116">
        <f t="shared" si="168"/>
        <v>46.700017775459806</v>
      </c>
    </row>
    <row r="1045" spans="1:40" ht="15">
      <c r="A1045" s="15">
        <v>76869</v>
      </c>
      <c r="B1045" s="16" t="s">
        <v>22</v>
      </c>
      <c r="C1045" s="16" t="s">
        <v>1152</v>
      </c>
      <c r="D1045" s="17">
        <v>6</v>
      </c>
      <c r="E1045" s="105">
        <v>63.09155329768794</v>
      </c>
      <c r="F1045" s="45">
        <v>82.54426129426129</v>
      </c>
      <c r="G1045" s="106">
        <f t="shared" si="160"/>
        <v>69.57578929654572</v>
      </c>
      <c r="H1045" s="87">
        <v>46.59</v>
      </c>
      <c r="I1045" s="107">
        <f t="shared" si="161"/>
        <v>46.59</v>
      </c>
      <c r="J1045" s="108">
        <f t="shared" si="162"/>
        <v>60.38147357792744</v>
      </c>
      <c r="K1045" s="109">
        <v>43.85964912280702</v>
      </c>
      <c r="L1045" s="56">
        <v>100</v>
      </c>
      <c r="M1045" s="110">
        <f t="shared" si="163"/>
        <v>56.33528265107213</v>
      </c>
      <c r="N1045" s="111">
        <v>70</v>
      </c>
      <c r="O1045" s="52">
        <v>99.47</v>
      </c>
      <c r="P1045" s="57">
        <v>97.24556489262372</v>
      </c>
      <c r="Q1045" s="58">
        <v>100</v>
      </c>
      <c r="R1045" s="106">
        <f t="shared" si="164"/>
        <v>91.67889122315593</v>
      </c>
      <c r="S1045" s="109">
        <v>91.66666666666666</v>
      </c>
      <c r="T1045" s="52">
        <v>78.61805555555554</v>
      </c>
      <c r="U1045" s="52">
        <v>98.61110000000001</v>
      </c>
      <c r="V1045" s="52">
        <v>85.625</v>
      </c>
      <c r="W1045" s="52">
        <v>25</v>
      </c>
      <c r="X1045" s="110">
        <f t="shared" si="169"/>
        <v>81.05208055555555</v>
      </c>
      <c r="Y1045" s="112">
        <f t="shared" si="165"/>
        <v>75.55461272357364</v>
      </c>
      <c r="Z1045" s="46">
        <v>45.54022988505747</v>
      </c>
      <c r="AA1045" s="46">
        <v>22.222222222222225</v>
      </c>
      <c r="AB1045" s="46">
        <v>0</v>
      </c>
      <c r="AC1045" s="46">
        <v>43.2</v>
      </c>
      <c r="AD1045" s="46">
        <v>10</v>
      </c>
      <c r="AE1045" s="106">
        <f t="shared" si="166"/>
        <v>25.526724137931037</v>
      </c>
      <c r="AF1045" s="69">
        <v>57.89473684210527</v>
      </c>
      <c r="AG1045" s="69">
        <v>62.5</v>
      </c>
      <c r="AH1045" s="69">
        <v>52.94117647058824</v>
      </c>
      <c r="AI1045" s="69">
        <v>39.25233644859813</v>
      </c>
      <c r="AJ1045" s="113">
        <v>53.147062440322905</v>
      </c>
      <c r="AK1045" s="114">
        <v>38.333333333333336</v>
      </c>
      <c r="AL1045" s="106">
        <f t="shared" si="167"/>
        <v>38.333333333333336</v>
      </c>
      <c r="AM1045" s="115">
        <v>35.45346952431599</v>
      </c>
      <c r="AN1045" s="116">
        <f t="shared" si="168"/>
        <v>60.489641934667105</v>
      </c>
    </row>
    <row r="1046" spans="1:40" ht="15">
      <c r="A1046" s="15">
        <v>76890</v>
      </c>
      <c r="B1046" s="16" t="s">
        <v>22</v>
      </c>
      <c r="C1046" s="16" t="s">
        <v>1153</v>
      </c>
      <c r="D1046" s="17">
        <v>6</v>
      </c>
      <c r="E1046" s="105">
        <v>81.63948332369387</v>
      </c>
      <c r="F1046" s="45">
        <v>94.34472934472934</v>
      </c>
      <c r="G1046" s="106">
        <f t="shared" si="160"/>
        <v>85.87456533070568</v>
      </c>
      <c r="H1046" s="87">
        <v>0</v>
      </c>
      <c r="I1046" s="107">
        <f t="shared" si="161"/>
        <v>0</v>
      </c>
      <c r="J1046" s="108">
        <f t="shared" si="162"/>
        <v>51.524739198423404</v>
      </c>
      <c r="K1046" s="109">
        <v>0</v>
      </c>
      <c r="L1046" s="56">
        <v>100</v>
      </c>
      <c r="M1046" s="110">
        <f t="shared" si="163"/>
        <v>22.22222222222222</v>
      </c>
      <c r="N1046" s="111">
        <v>97.14285714285714</v>
      </c>
      <c r="O1046" s="52">
        <v>99.36000000000001</v>
      </c>
      <c r="P1046" s="57">
        <v>98.7667009249743</v>
      </c>
      <c r="Q1046" s="58">
        <v>100</v>
      </c>
      <c r="R1046" s="106">
        <f t="shared" si="164"/>
        <v>98.81738951695786</v>
      </c>
      <c r="S1046" s="109">
        <v>82.63888888888889</v>
      </c>
      <c r="T1046" s="52">
        <v>84.26388888888889</v>
      </c>
      <c r="U1046" s="52">
        <v>81.48146666666666</v>
      </c>
      <c r="V1046" s="52">
        <v>0</v>
      </c>
      <c r="W1046" s="52">
        <v>25</v>
      </c>
      <c r="X1046" s="110">
        <f t="shared" si="169"/>
        <v>65.22106111111111</v>
      </c>
      <c r="Y1046" s="112">
        <f t="shared" si="165"/>
        <v>60.492304200982076</v>
      </c>
      <c r="Z1046" s="46">
        <v>19.471264367816094</v>
      </c>
      <c r="AA1046" s="46">
        <v>11.111111111111112</v>
      </c>
      <c r="AB1046" s="46">
        <v>0</v>
      </c>
      <c r="AC1046" s="46">
        <v>65.60000000000001</v>
      </c>
      <c r="AD1046" s="46">
        <v>43.18181818181818</v>
      </c>
      <c r="AE1046" s="106">
        <f t="shared" si="166"/>
        <v>27.347740334378265</v>
      </c>
      <c r="AF1046" s="69">
        <v>0</v>
      </c>
      <c r="AG1046" s="69">
        <v>6.25</v>
      </c>
      <c r="AH1046" s="69">
        <v>5.88235294117647</v>
      </c>
      <c r="AI1046" s="69">
        <v>0.9345794392523363</v>
      </c>
      <c r="AJ1046" s="113">
        <v>3.266733095107202</v>
      </c>
      <c r="AK1046" s="114">
        <v>48.333333333333336</v>
      </c>
      <c r="AL1046" s="106">
        <f t="shared" si="167"/>
        <v>48.333333333333336</v>
      </c>
      <c r="AM1046" s="115">
        <v>25.123257003696995</v>
      </c>
      <c r="AN1046" s="116">
        <f t="shared" si="168"/>
        <v>48.08807704128482</v>
      </c>
    </row>
    <row r="1047" spans="1:40" ht="15">
      <c r="A1047" s="15">
        <v>76892</v>
      </c>
      <c r="B1047" s="16" t="s">
        <v>22</v>
      </c>
      <c r="C1047" s="16" t="s">
        <v>1154</v>
      </c>
      <c r="D1047" s="17">
        <v>1</v>
      </c>
      <c r="E1047" s="105">
        <v>51.27419011720282</v>
      </c>
      <c r="F1047" s="45">
        <v>91.12179487179488</v>
      </c>
      <c r="G1047" s="106">
        <f t="shared" si="160"/>
        <v>64.55672503540018</v>
      </c>
      <c r="H1047" s="87">
        <v>74.72399999999999</v>
      </c>
      <c r="I1047" s="107">
        <f t="shared" si="161"/>
        <v>74.72399999999999</v>
      </c>
      <c r="J1047" s="108">
        <f t="shared" si="162"/>
        <v>68.6236350212401</v>
      </c>
      <c r="K1047" s="109">
        <v>98.51576994434137</v>
      </c>
      <c r="L1047" s="56">
        <v>100</v>
      </c>
      <c r="M1047" s="110">
        <f t="shared" si="163"/>
        <v>98.84559884559886</v>
      </c>
      <c r="N1047" s="111">
        <v>98.88888888888889</v>
      </c>
      <c r="O1047" s="52">
        <v>99.95</v>
      </c>
      <c r="P1047" s="57">
        <v>96.852662492381</v>
      </c>
      <c r="Q1047" s="58" t="s">
        <v>1</v>
      </c>
      <c r="R1047" s="106">
        <f t="shared" si="164"/>
        <v>98.50224805388554</v>
      </c>
      <c r="S1047" s="109">
        <v>99.30555555555554</v>
      </c>
      <c r="T1047" s="52">
        <v>0</v>
      </c>
      <c r="U1047" s="52">
        <v>98.61110000000001</v>
      </c>
      <c r="V1047" s="52">
        <v>95.17490952955367</v>
      </c>
      <c r="W1047" s="52">
        <v>80</v>
      </c>
      <c r="X1047" s="110">
        <f t="shared" si="169"/>
        <v>71.3760275800831</v>
      </c>
      <c r="Y1047" s="112">
        <f t="shared" si="165"/>
        <v>89.94546378728555</v>
      </c>
      <c r="Z1047" s="46">
        <v>99.77011494252874</v>
      </c>
      <c r="AA1047" s="46">
        <v>73.61111111111111</v>
      </c>
      <c r="AB1047" s="46">
        <v>100</v>
      </c>
      <c r="AC1047" s="46">
        <v>79.2</v>
      </c>
      <c r="AD1047" s="46">
        <v>44.20289855072464</v>
      </c>
      <c r="AE1047" s="106">
        <f t="shared" si="166"/>
        <v>80.63265554722639</v>
      </c>
      <c r="AF1047" s="69">
        <v>73.68421052631578</v>
      </c>
      <c r="AG1047" s="69">
        <v>68.75</v>
      </c>
      <c r="AH1047" s="69">
        <v>52.94117647058824</v>
      </c>
      <c r="AI1047" s="69">
        <v>42.05607476635514</v>
      </c>
      <c r="AJ1047" s="113">
        <v>59.35786544081479</v>
      </c>
      <c r="AK1047" s="114">
        <v>61.66666666666667</v>
      </c>
      <c r="AL1047" s="106">
        <f t="shared" si="167"/>
        <v>61.66666666666667</v>
      </c>
      <c r="AM1047" s="115">
        <v>71.16618040940469</v>
      </c>
      <c r="AN1047" s="116">
        <f t="shared" si="168"/>
        <v>80.04731302071221</v>
      </c>
    </row>
    <row r="1048" spans="1:40" ht="15">
      <c r="A1048" s="15">
        <v>76895</v>
      </c>
      <c r="B1048" s="16" t="s">
        <v>22</v>
      </c>
      <c r="C1048" s="16" t="s">
        <v>1155</v>
      </c>
      <c r="D1048" s="17">
        <v>5</v>
      </c>
      <c r="E1048" s="105">
        <v>60.14443602374637</v>
      </c>
      <c r="F1048" s="45">
        <v>76.5552503052503</v>
      </c>
      <c r="G1048" s="106">
        <f t="shared" si="160"/>
        <v>65.61470745091435</v>
      </c>
      <c r="H1048" s="87">
        <v>0</v>
      </c>
      <c r="I1048" s="107">
        <f t="shared" si="161"/>
        <v>0</v>
      </c>
      <c r="J1048" s="108">
        <f t="shared" si="162"/>
        <v>39.36882447054861</v>
      </c>
      <c r="K1048" s="109">
        <v>35.820895522388064</v>
      </c>
      <c r="L1048" s="56">
        <v>100</v>
      </c>
      <c r="M1048" s="110">
        <f t="shared" si="163"/>
        <v>50.08291873963516</v>
      </c>
      <c r="N1048" s="111">
        <v>98.88888888888889</v>
      </c>
      <c r="O1048" s="52">
        <v>99.85</v>
      </c>
      <c r="P1048" s="57">
        <v>98.73548387096774</v>
      </c>
      <c r="Q1048" s="58" t="s">
        <v>1</v>
      </c>
      <c r="R1048" s="106">
        <f t="shared" si="164"/>
        <v>99.09615042562723</v>
      </c>
      <c r="S1048" s="109">
        <v>94.58333333333333</v>
      </c>
      <c r="T1048" s="52">
        <v>79.0625</v>
      </c>
      <c r="U1048" s="52">
        <v>100</v>
      </c>
      <c r="V1048" s="52">
        <v>0</v>
      </c>
      <c r="W1048" s="52">
        <v>25</v>
      </c>
      <c r="X1048" s="110">
        <f t="shared" si="169"/>
        <v>71.53645833333333</v>
      </c>
      <c r="Y1048" s="112">
        <f t="shared" si="165"/>
        <v>72.63228554913604</v>
      </c>
      <c r="Z1048" s="46">
        <v>100</v>
      </c>
      <c r="AA1048" s="46">
        <v>94.44444444444444</v>
      </c>
      <c r="AB1048" s="46">
        <v>100</v>
      </c>
      <c r="AC1048" s="46">
        <v>75.2</v>
      </c>
      <c r="AD1048" s="46">
        <v>42.5531914893617</v>
      </c>
      <c r="AE1048" s="106">
        <f t="shared" si="166"/>
        <v>83.53705673758866</v>
      </c>
      <c r="AF1048" s="69">
        <v>78.94736842105263</v>
      </c>
      <c r="AG1048" s="69">
        <v>75</v>
      </c>
      <c r="AH1048" s="69">
        <v>64.70588235294117</v>
      </c>
      <c r="AI1048" s="69">
        <v>69.1588785046729</v>
      </c>
      <c r="AJ1048" s="113">
        <v>71.95303231966668</v>
      </c>
      <c r="AK1048" s="114">
        <v>58.333333333333336</v>
      </c>
      <c r="AL1048" s="106">
        <f t="shared" si="167"/>
        <v>58.333333333333336</v>
      </c>
      <c r="AM1048" s="115">
        <v>75.40723887862507</v>
      </c>
      <c r="AN1048" s="116">
        <f t="shared" si="168"/>
        <v>66.81207933226527</v>
      </c>
    </row>
    <row r="1049" spans="1:40" ht="15">
      <c r="A1049" s="15">
        <v>81001</v>
      </c>
      <c r="B1049" s="16" t="s">
        <v>34</v>
      </c>
      <c r="C1049" s="16" t="s">
        <v>1156</v>
      </c>
      <c r="D1049" s="17">
        <v>4</v>
      </c>
      <c r="E1049" s="105">
        <v>62.0657601224923</v>
      </c>
      <c r="F1049" s="45">
        <v>77.6933251933252</v>
      </c>
      <c r="G1049" s="106">
        <f t="shared" si="160"/>
        <v>67.2749484794366</v>
      </c>
      <c r="H1049" s="87">
        <v>49.522</v>
      </c>
      <c r="I1049" s="107">
        <f t="shared" si="161"/>
        <v>49.522</v>
      </c>
      <c r="J1049" s="108">
        <f t="shared" si="162"/>
        <v>60.17376908766197</v>
      </c>
      <c r="K1049" s="109">
        <v>91.75257731958763</v>
      </c>
      <c r="L1049" s="56">
        <v>100</v>
      </c>
      <c r="M1049" s="110">
        <f t="shared" si="163"/>
        <v>93.58533791523482</v>
      </c>
      <c r="N1049" s="111">
        <v>70</v>
      </c>
      <c r="O1049" s="52">
        <v>99.91000000000001</v>
      </c>
      <c r="P1049" s="57">
        <v>96.8595041322314</v>
      </c>
      <c r="Q1049" s="58" t="s">
        <v>1</v>
      </c>
      <c r="R1049" s="106">
        <f t="shared" si="164"/>
        <v>88.86759106404958</v>
      </c>
      <c r="S1049" s="109">
        <v>95.69444444444444</v>
      </c>
      <c r="T1049" s="52">
        <v>83.1248923470286</v>
      </c>
      <c r="U1049" s="52">
        <v>100</v>
      </c>
      <c r="V1049" s="52">
        <v>0</v>
      </c>
      <c r="W1049" s="52">
        <v>80</v>
      </c>
      <c r="X1049" s="110">
        <f t="shared" si="169"/>
        <v>79.70483419786827</v>
      </c>
      <c r="Y1049" s="112">
        <f t="shared" si="165"/>
        <v>87.63389773329824</v>
      </c>
      <c r="Z1049" s="46">
        <v>9.333333333333334</v>
      </c>
      <c r="AA1049" s="46">
        <v>40.27777777777778</v>
      </c>
      <c r="AB1049" s="46">
        <v>60</v>
      </c>
      <c r="AC1049" s="46">
        <v>60.8</v>
      </c>
      <c r="AD1049" s="46">
        <v>79.34782608695652</v>
      </c>
      <c r="AE1049" s="106">
        <f t="shared" si="166"/>
        <v>47.41313405797101</v>
      </c>
      <c r="AF1049" s="69">
        <v>78.94736842105263</v>
      </c>
      <c r="AG1049" s="69">
        <v>75</v>
      </c>
      <c r="AH1049" s="69">
        <v>58.82352941176471</v>
      </c>
      <c r="AI1049" s="69">
        <v>39.25233644859813</v>
      </c>
      <c r="AJ1049" s="113">
        <v>63.00580857035387</v>
      </c>
      <c r="AK1049" s="114">
        <v>35</v>
      </c>
      <c r="AL1049" s="106">
        <f t="shared" si="167"/>
        <v>35</v>
      </c>
      <c r="AM1049" s="115">
        <v>49.08855378301223</v>
      </c>
      <c r="AN1049" s="116">
        <f t="shared" si="168"/>
        <v>70.57826881908518</v>
      </c>
    </row>
    <row r="1050" spans="1:40" ht="15">
      <c r="A1050" s="15">
        <v>81065</v>
      </c>
      <c r="B1050" s="16" t="s">
        <v>34</v>
      </c>
      <c r="C1050" s="16" t="s">
        <v>1157</v>
      </c>
      <c r="D1050" s="17">
        <v>6</v>
      </c>
      <c r="E1050" s="105">
        <v>67.28211101925275</v>
      </c>
      <c r="F1050" s="45">
        <v>75.69444444444446</v>
      </c>
      <c r="G1050" s="106">
        <f t="shared" si="160"/>
        <v>70.08622216098331</v>
      </c>
      <c r="H1050" s="87">
        <v>21.860000000000003</v>
      </c>
      <c r="I1050" s="107">
        <f t="shared" si="161"/>
        <v>21.860000000000003</v>
      </c>
      <c r="J1050" s="108">
        <f t="shared" si="162"/>
        <v>50.79573329658999</v>
      </c>
      <c r="K1050" s="109">
        <v>70.68062827225131</v>
      </c>
      <c r="L1050" s="56">
        <v>100</v>
      </c>
      <c r="M1050" s="110">
        <f t="shared" si="163"/>
        <v>77.19604421175103</v>
      </c>
      <c r="N1050" s="111">
        <v>93.57142857142858</v>
      </c>
      <c r="O1050" s="52">
        <v>99.48</v>
      </c>
      <c r="P1050" s="57">
        <v>98.44260509692877</v>
      </c>
      <c r="Q1050" s="58" t="s">
        <v>1</v>
      </c>
      <c r="R1050" s="106">
        <f t="shared" si="164"/>
        <v>97.10394996577155</v>
      </c>
      <c r="S1050" s="109">
        <v>95.83333333333334</v>
      </c>
      <c r="T1050" s="52">
        <v>85.59704814802691</v>
      </c>
      <c r="U1050" s="52">
        <v>97.22221666666667</v>
      </c>
      <c r="V1050" s="52">
        <v>0</v>
      </c>
      <c r="W1050" s="52">
        <v>0</v>
      </c>
      <c r="X1050" s="110">
        <f t="shared" si="169"/>
        <v>69.66314953700673</v>
      </c>
      <c r="Y1050" s="112">
        <f t="shared" si="165"/>
        <v>81.15604775711942</v>
      </c>
      <c r="Z1050" s="46">
        <v>9.195402298850574</v>
      </c>
      <c r="AA1050" s="46">
        <v>33.333333333333336</v>
      </c>
      <c r="AB1050" s="46">
        <v>0</v>
      </c>
      <c r="AC1050" s="46">
        <v>51.2</v>
      </c>
      <c r="AD1050" s="46">
        <v>5.555555555555555</v>
      </c>
      <c r="AE1050" s="106">
        <f t="shared" si="166"/>
        <v>19.190517241379315</v>
      </c>
      <c r="AF1050" s="69">
        <v>89.47368421052632</v>
      </c>
      <c r="AG1050" s="69">
        <v>75</v>
      </c>
      <c r="AH1050" s="69">
        <v>76.47058823529412</v>
      </c>
      <c r="AI1050" s="69">
        <v>34.57943925233645</v>
      </c>
      <c r="AJ1050" s="113">
        <v>68.88092792453922</v>
      </c>
      <c r="AK1050" s="114">
        <v>35</v>
      </c>
      <c r="AL1050" s="106">
        <f t="shared" si="167"/>
        <v>35</v>
      </c>
      <c r="AM1050" s="115">
        <v>35.60318997527943</v>
      </c>
      <c r="AN1050" s="116">
        <f t="shared" si="168"/>
        <v>61.41812753046154</v>
      </c>
    </row>
    <row r="1051" spans="1:40" ht="15">
      <c r="A1051" s="15">
        <v>81220</v>
      </c>
      <c r="B1051" s="16" t="s">
        <v>34</v>
      </c>
      <c r="C1051" s="16" t="s">
        <v>1158</v>
      </c>
      <c r="D1051" s="17">
        <v>6</v>
      </c>
      <c r="E1051" s="105">
        <v>44.0922348975888</v>
      </c>
      <c r="F1051" s="45">
        <v>73.9707977207977</v>
      </c>
      <c r="G1051" s="106">
        <f t="shared" si="160"/>
        <v>54.05175583865844</v>
      </c>
      <c r="H1051" s="87">
        <v>34.366</v>
      </c>
      <c r="I1051" s="107">
        <f t="shared" si="161"/>
        <v>34.366</v>
      </c>
      <c r="J1051" s="108">
        <f t="shared" si="162"/>
        <v>46.17745350319506</v>
      </c>
      <c r="K1051" s="109">
        <v>67.26190476190477</v>
      </c>
      <c r="L1051" s="56">
        <v>100</v>
      </c>
      <c r="M1051" s="110">
        <f t="shared" si="163"/>
        <v>74.53703703703704</v>
      </c>
      <c r="N1051" s="111">
        <v>64.28571428571429</v>
      </c>
      <c r="O1051" s="52">
        <v>98.9</v>
      </c>
      <c r="P1051" s="57">
        <v>99.01477832512316</v>
      </c>
      <c r="Q1051" s="58" t="s">
        <v>1</v>
      </c>
      <c r="R1051" s="106">
        <f t="shared" si="164"/>
        <v>87.34553910098523</v>
      </c>
      <c r="S1051" s="109">
        <v>96.94444444444444</v>
      </c>
      <c r="T1051" s="56">
        <v>91.56250000000001</v>
      </c>
      <c r="U1051" s="52">
        <v>100</v>
      </c>
      <c r="V1051" s="52">
        <v>0</v>
      </c>
      <c r="W1051" s="52">
        <v>0</v>
      </c>
      <c r="X1051" s="110">
        <f t="shared" si="169"/>
        <v>72.12673611111111</v>
      </c>
      <c r="Y1051" s="112">
        <f t="shared" si="165"/>
        <v>77.86446140120415</v>
      </c>
      <c r="Z1051" s="46">
        <v>5.977011494252874</v>
      </c>
      <c r="AA1051" s="46">
        <v>22.222222222222225</v>
      </c>
      <c r="AB1051" s="46">
        <v>0</v>
      </c>
      <c r="AC1051" s="46">
        <v>56.00000000000001</v>
      </c>
      <c r="AD1051" s="46">
        <v>5.555555555555555</v>
      </c>
      <c r="AE1051" s="106">
        <f t="shared" si="166"/>
        <v>17.202586206896555</v>
      </c>
      <c r="AF1051" s="69">
        <v>47.368421052631575</v>
      </c>
      <c r="AG1051" s="69">
        <v>75</v>
      </c>
      <c r="AH1051" s="69">
        <v>58.82352941176471</v>
      </c>
      <c r="AI1051" s="69">
        <v>62.616822429906534</v>
      </c>
      <c r="AJ1051" s="113">
        <v>60.952193223575705</v>
      </c>
      <c r="AK1051" s="114">
        <v>60</v>
      </c>
      <c r="AL1051" s="106">
        <f t="shared" si="167"/>
        <v>60</v>
      </c>
      <c r="AM1051" s="115">
        <v>37.42863083663168</v>
      </c>
      <c r="AN1051" s="116">
        <f t="shared" si="168"/>
        <v>59.396310652230596</v>
      </c>
    </row>
    <row r="1052" spans="1:40" ht="15">
      <c r="A1052" s="15">
        <v>81300</v>
      </c>
      <c r="B1052" s="16" t="s">
        <v>34</v>
      </c>
      <c r="C1052" s="16" t="s">
        <v>1159</v>
      </c>
      <c r="D1052" s="17">
        <v>6</v>
      </c>
      <c r="E1052" s="105">
        <v>69.11218530410908</v>
      </c>
      <c r="F1052" s="45">
        <v>83.91229141229142</v>
      </c>
      <c r="G1052" s="106">
        <f t="shared" si="160"/>
        <v>74.04555400683651</v>
      </c>
      <c r="H1052" s="87">
        <v>36.812000000000005</v>
      </c>
      <c r="I1052" s="107">
        <f t="shared" si="161"/>
        <v>36.812000000000005</v>
      </c>
      <c r="J1052" s="108">
        <f t="shared" si="162"/>
        <v>59.152132404101906</v>
      </c>
      <c r="K1052" s="109">
        <v>100</v>
      </c>
      <c r="L1052" s="56">
        <v>100</v>
      </c>
      <c r="M1052" s="110">
        <f t="shared" si="163"/>
        <v>100</v>
      </c>
      <c r="N1052" s="111">
        <v>98.8235294117647</v>
      </c>
      <c r="O1052" s="52">
        <v>99.7</v>
      </c>
      <c r="P1052" s="57">
        <v>97.51012145748987</v>
      </c>
      <c r="Q1052" s="58" t="s">
        <v>1</v>
      </c>
      <c r="R1052" s="106">
        <f t="shared" si="164"/>
        <v>98.61620994582043</v>
      </c>
      <c r="S1052" s="109">
        <v>93.88888888888887</v>
      </c>
      <c r="T1052" s="52">
        <v>88.1857638888889</v>
      </c>
      <c r="U1052" s="52">
        <v>100</v>
      </c>
      <c r="V1052" s="52">
        <v>0</v>
      </c>
      <c r="W1052" s="52">
        <v>0</v>
      </c>
      <c r="X1052" s="110">
        <f t="shared" si="169"/>
        <v>70.51866319444444</v>
      </c>
      <c r="Y1052" s="112">
        <f t="shared" si="165"/>
        <v>90.12315940488477</v>
      </c>
      <c r="Z1052" s="46">
        <v>16.27586206896552</v>
      </c>
      <c r="AA1052" s="46">
        <v>0</v>
      </c>
      <c r="AB1052" s="46">
        <v>0</v>
      </c>
      <c r="AC1052" s="46">
        <v>76.8</v>
      </c>
      <c r="AD1052" s="46">
        <v>9.090909090909092</v>
      </c>
      <c r="AE1052" s="106">
        <f t="shared" si="166"/>
        <v>20.173510971786833</v>
      </c>
      <c r="AF1052" s="69">
        <v>47.368421052631575</v>
      </c>
      <c r="AG1052" s="69">
        <v>81.25</v>
      </c>
      <c r="AH1052" s="69">
        <v>70.58823529411765</v>
      </c>
      <c r="AI1052" s="69">
        <v>57.943925233644855</v>
      </c>
      <c r="AJ1052" s="113">
        <v>64.28764539509852</v>
      </c>
      <c r="AK1052" s="114">
        <v>58.333333333333336</v>
      </c>
      <c r="AL1052" s="106">
        <f t="shared" si="167"/>
        <v>58.333333333333336</v>
      </c>
      <c r="AM1052" s="115">
        <v>39.569244623645915</v>
      </c>
      <c r="AN1052" s="116">
        <f t="shared" si="168"/>
        <v>68.76277957035654</v>
      </c>
    </row>
    <row r="1053" spans="1:40" ht="15">
      <c r="A1053" s="15">
        <v>81591</v>
      </c>
      <c r="B1053" s="16" t="s">
        <v>34</v>
      </c>
      <c r="C1053" s="16" t="s">
        <v>1160</v>
      </c>
      <c r="D1053" s="17">
        <v>6</v>
      </c>
      <c r="E1053" s="105">
        <v>57.29347686066173</v>
      </c>
      <c r="F1053" s="45">
        <v>82.03347578347578</v>
      </c>
      <c r="G1053" s="106">
        <f t="shared" si="160"/>
        <v>65.54014316826641</v>
      </c>
      <c r="H1053" s="87">
        <v>38.592</v>
      </c>
      <c r="I1053" s="107">
        <f t="shared" si="161"/>
        <v>38.592</v>
      </c>
      <c r="J1053" s="108">
        <f t="shared" si="162"/>
        <v>54.76088590095984</v>
      </c>
      <c r="K1053" s="109">
        <v>87.34177215189874</v>
      </c>
      <c r="L1053" s="56">
        <v>0</v>
      </c>
      <c r="M1053" s="110">
        <f t="shared" si="163"/>
        <v>67.9324894514768</v>
      </c>
      <c r="N1053" s="111">
        <v>90</v>
      </c>
      <c r="O1053" s="52">
        <v>99.26999999999998</v>
      </c>
      <c r="P1053" s="57">
        <v>93.44632768361582</v>
      </c>
      <c r="Q1053" s="58" t="s">
        <v>1</v>
      </c>
      <c r="R1053" s="106">
        <f t="shared" si="164"/>
        <v>94.17987665960452</v>
      </c>
      <c r="S1053" s="109">
        <v>99.16666666666667</v>
      </c>
      <c r="T1053" s="52">
        <v>85.0925925925926</v>
      </c>
      <c r="U1053" s="52">
        <v>100</v>
      </c>
      <c r="V1053" s="52">
        <v>0</v>
      </c>
      <c r="W1053" s="52">
        <v>0</v>
      </c>
      <c r="X1053" s="110">
        <f t="shared" si="169"/>
        <v>71.06481481481481</v>
      </c>
      <c r="Y1053" s="112">
        <f t="shared" si="165"/>
        <v>77.33399747434584</v>
      </c>
      <c r="Z1053" s="46">
        <v>6.459770114942529</v>
      </c>
      <c r="AA1053" s="46">
        <v>44.44444444444445</v>
      </c>
      <c r="AB1053" s="46">
        <v>0</v>
      </c>
      <c r="AC1053" s="46">
        <v>44</v>
      </c>
      <c r="AD1053" s="46">
        <v>5.555555555555555</v>
      </c>
      <c r="AE1053" s="106">
        <f t="shared" si="166"/>
        <v>19.239942528735636</v>
      </c>
      <c r="AF1053" s="69">
        <v>21.052631578947366</v>
      </c>
      <c r="AG1053" s="69">
        <v>31.25</v>
      </c>
      <c r="AH1053" s="69">
        <v>35.294117647058826</v>
      </c>
      <c r="AI1053" s="69">
        <v>46.728971962616825</v>
      </c>
      <c r="AJ1053" s="113">
        <v>33.581430297155755</v>
      </c>
      <c r="AK1053" s="114">
        <v>38.333333333333336</v>
      </c>
      <c r="AL1053" s="106">
        <f t="shared" si="167"/>
        <v>38.333333333333336</v>
      </c>
      <c r="AM1053" s="115">
        <v>26.88301742790054</v>
      </c>
      <c r="AN1053" s="116">
        <f t="shared" si="168"/>
        <v>57.68408114573505</v>
      </c>
    </row>
    <row r="1054" spans="1:40" ht="15">
      <c r="A1054" s="15">
        <v>81736</v>
      </c>
      <c r="B1054" s="16" t="s">
        <v>34</v>
      </c>
      <c r="C1054" s="16" t="s">
        <v>1161</v>
      </c>
      <c r="D1054" s="17">
        <v>6</v>
      </c>
      <c r="E1054" s="105">
        <v>59.49464952230935</v>
      </c>
      <c r="F1054" s="45">
        <v>73.78306878306877</v>
      </c>
      <c r="G1054" s="106">
        <f t="shared" si="160"/>
        <v>64.25745594256249</v>
      </c>
      <c r="H1054" s="87">
        <v>68.336</v>
      </c>
      <c r="I1054" s="107">
        <f t="shared" si="161"/>
        <v>68.336</v>
      </c>
      <c r="J1054" s="108">
        <f t="shared" si="162"/>
        <v>65.8888735655375</v>
      </c>
      <c r="K1054" s="109">
        <v>43.02325581395349</v>
      </c>
      <c r="L1054" s="56">
        <v>100</v>
      </c>
      <c r="M1054" s="110">
        <f t="shared" si="163"/>
        <v>55.684754521963825</v>
      </c>
      <c r="N1054" s="111">
        <v>100</v>
      </c>
      <c r="O1054" s="52">
        <v>99.9</v>
      </c>
      <c r="P1054" s="57">
        <v>95.73223063119295</v>
      </c>
      <c r="Q1054" s="58" t="s">
        <v>1</v>
      </c>
      <c r="R1054" s="106">
        <f t="shared" si="164"/>
        <v>98.48248682901615</v>
      </c>
      <c r="S1054" s="109">
        <v>97.08333333333333</v>
      </c>
      <c r="T1054" s="52">
        <v>90.02480158730158</v>
      </c>
      <c r="U1054" s="52">
        <v>100</v>
      </c>
      <c r="V1054" s="52">
        <v>0</v>
      </c>
      <c r="W1054" s="52">
        <v>0</v>
      </c>
      <c r="X1054" s="110">
        <f t="shared" si="169"/>
        <v>71.77703373015873</v>
      </c>
      <c r="Y1054" s="112">
        <f t="shared" si="165"/>
        <v>74.52955820684295</v>
      </c>
      <c r="Z1054" s="46">
        <v>98.73563218390804</v>
      </c>
      <c r="AA1054" s="46">
        <v>91.66666666666667</v>
      </c>
      <c r="AB1054" s="46">
        <v>80</v>
      </c>
      <c r="AC1054" s="46">
        <v>80</v>
      </c>
      <c r="AD1054" s="46">
        <v>7.777777777777778</v>
      </c>
      <c r="AE1054" s="106">
        <f t="shared" si="166"/>
        <v>73.32974137931033</v>
      </c>
      <c r="AF1054" s="69">
        <v>52.63157894736842</v>
      </c>
      <c r="AG1054" s="69">
        <v>81.25</v>
      </c>
      <c r="AH1054" s="69">
        <v>58.82352941176471</v>
      </c>
      <c r="AI1054" s="69">
        <v>58.87850467289719</v>
      </c>
      <c r="AJ1054" s="113">
        <v>62.89590325800758</v>
      </c>
      <c r="AK1054" s="114">
        <v>55.00000000000001</v>
      </c>
      <c r="AL1054" s="106">
        <f t="shared" si="167"/>
        <v>55.00000000000001</v>
      </c>
      <c r="AM1054" s="115">
        <v>66.88143627110087</v>
      </c>
      <c r="AN1054" s="116">
        <f t="shared" si="168"/>
        <v>70.50698469785922</v>
      </c>
    </row>
    <row r="1055" spans="1:40" ht="15">
      <c r="A1055" s="15">
        <v>81794</v>
      </c>
      <c r="B1055" s="16" t="s">
        <v>34</v>
      </c>
      <c r="C1055" s="16" t="s">
        <v>1162</v>
      </c>
      <c r="D1055" s="17">
        <v>6</v>
      </c>
      <c r="E1055" s="105">
        <v>31.827541364797817</v>
      </c>
      <c r="F1055" s="45">
        <v>83.36996336996336</v>
      </c>
      <c r="G1055" s="106">
        <f t="shared" si="160"/>
        <v>49.008348699852995</v>
      </c>
      <c r="H1055" s="87">
        <v>28.582</v>
      </c>
      <c r="I1055" s="107">
        <f t="shared" si="161"/>
        <v>28.582</v>
      </c>
      <c r="J1055" s="108">
        <f t="shared" si="162"/>
        <v>40.8378092199118</v>
      </c>
      <c r="K1055" s="109">
        <v>21.61383285302594</v>
      </c>
      <c r="L1055" s="56">
        <v>100</v>
      </c>
      <c r="M1055" s="110">
        <f t="shared" si="163"/>
        <v>39.032981107909066</v>
      </c>
      <c r="N1055" s="111">
        <v>93.33333333333333</v>
      </c>
      <c r="O1055" s="52">
        <v>99.65</v>
      </c>
      <c r="P1055" s="57">
        <v>96.9824266610656</v>
      </c>
      <c r="Q1055" s="58" t="s">
        <v>1</v>
      </c>
      <c r="R1055" s="106">
        <f t="shared" si="164"/>
        <v>96.59484379813415</v>
      </c>
      <c r="S1055" s="109">
        <v>99.30555555555554</v>
      </c>
      <c r="T1055" s="52">
        <v>88.90985249318584</v>
      </c>
      <c r="U1055" s="52">
        <v>100</v>
      </c>
      <c r="V1055" s="52">
        <v>0</v>
      </c>
      <c r="W1055" s="52">
        <v>25</v>
      </c>
      <c r="X1055" s="110">
        <f t="shared" si="169"/>
        <v>75.17885201218535</v>
      </c>
      <c r="Y1055" s="112">
        <f t="shared" si="165"/>
        <v>69.01945585814951</v>
      </c>
      <c r="Z1055" s="46">
        <v>53.42528735632184</v>
      </c>
      <c r="AA1055" s="46">
        <v>11.111111111111112</v>
      </c>
      <c r="AB1055" s="46">
        <v>0</v>
      </c>
      <c r="AC1055" s="46">
        <v>67.2</v>
      </c>
      <c r="AD1055" s="46">
        <v>5.555555555555555</v>
      </c>
      <c r="AE1055" s="106">
        <f t="shared" si="166"/>
        <v>29.081321839080463</v>
      </c>
      <c r="AF1055" s="69">
        <v>57.89473684210527</v>
      </c>
      <c r="AG1055" s="69">
        <v>81.25</v>
      </c>
      <c r="AH1055" s="69">
        <v>52.94117647058824</v>
      </c>
      <c r="AI1055" s="69">
        <v>56.074766355140184</v>
      </c>
      <c r="AJ1055" s="113">
        <v>62.04016991695842</v>
      </c>
      <c r="AK1055" s="114">
        <v>50</v>
      </c>
      <c r="AL1055" s="106">
        <f t="shared" si="167"/>
        <v>50</v>
      </c>
      <c r="AM1055" s="115">
        <v>42.05408362536516</v>
      </c>
      <c r="AN1055" s="116">
        <f t="shared" si="168"/>
        <v>55.29351486066667</v>
      </c>
    </row>
    <row r="1056" spans="1:40" ht="15">
      <c r="A1056" s="15">
        <v>85001</v>
      </c>
      <c r="B1056" s="16" t="s">
        <v>8</v>
      </c>
      <c r="C1056" s="16" t="s">
        <v>1163</v>
      </c>
      <c r="D1056" s="17">
        <v>2</v>
      </c>
      <c r="E1056" s="105">
        <v>23.129689872045105</v>
      </c>
      <c r="F1056" s="45">
        <v>90.53876678876678</v>
      </c>
      <c r="G1056" s="106">
        <f t="shared" si="160"/>
        <v>45.59938217761899</v>
      </c>
      <c r="H1056" s="87">
        <v>43.257999999999996</v>
      </c>
      <c r="I1056" s="107">
        <f t="shared" si="161"/>
        <v>43.257999999999996</v>
      </c>
      <c r="J1056" s="108">
        <f t="shared" si="162"/>
        <v>44.662829306571396</v>
      </c>
      <c r="K1056" s="109">
        <v>99.93412384716733</v>
      </c>
      <c r="L1056" s="56">
        <v>100</v>
      </c>
      <c r="M1056" s="110">
        <f t="shared" si="163"/>
        <v>99.94876299224126</v>
      </c>
      <c r="N1056" s="111">
        <v>100</v>
      </c>
      <c r="O1056" s="52">
        <v>99.4</v>
      </c>
      <c r="P1056" s="57">
        <v>99.92717951705455</v>
      </c>
      <c r="Q1056" s="58" t="s">
        <v>1</v>
      </c>
      <c r="R1056" s="106">
        <f t="shared" si="164"/>
        <v>99.7133666766188</v>
      </c>
      <c r="S1056" s="109">
        <v>97.63888888888889</v>
      </c>
      <c r="T1056" s="52">
        <v>83.49482701734539</v>
      </c>
      <c r="U1056" s="52">
        <v>100</v>
      </c>
      <c r="V1056" s="52">
        <v>0</v>
      </c>
      <c r="W1056" s="52">
        <v>25.021598272138228</v>
      </c>
      <c r="X1056" s="110">
        <f t="shared" si="169"/>
        <v>73.41112876057585</v>
      </c>
      <c r="Y1056" s="112">
        <f t="shared" si="165"/>
        <v>91.38139321710915</v>
      </c>
      <c r="Z1056" s="46">
        <v>66.32183908045977</v>
      </c>
      <c r="AA1056" s="46">
        <v>77.77777777777779</v>
      </c>
      <c r="AB1056" s="46">
        <v>100</v>
      </c>
      <c r="AC1056" s="46">
        <v>50.4</v>
      </c>
      <c r="AD1056" s="46">
        <v>96.5986394557823</v>
      </c>
      <c r="AE1056" s="106">
        <f t="shared" si="166"/>
        <v>77.47603800140746</v>
      </c>
      <c r="AF1056" s="69">
        <v>89.47368421052632</v>
      </c>
      <c r="AG1056" s="69">
        <v>75</v>
      </c>
      <c r="AH1056" s="69">
        <v>47.05882352941176</v>
      </c>
      <c r="AI1056" s="69">
        <v>56.074766355140184</v>
      </c>
      <c r="AJ1056" s="113">
        <v>66.90181852376956</v>
      </c>
      <c r="AK1056" s="114">
        <v>50</v>
      </c>
      <c r="AL1056" s="106">
        <f t="shared" si="167"/>
        <v>50</v>
      </c>
      <c r="AM1056" s="115">
        <v>69.16103854042252</v>
      </c>
      <c r="AN1056" s="116">
        <f t="shared" si="168"/>
        <v>75.3715740319956</v>
      </c>
    </row>
    <row r="1057" spans="1:40" ht="15">
      <c r="A1057" s="15">
        <v>85010</v>
      </c>
      <c r="B1057" s="16" t="s">
        <v>8</v>
      </c>
      <c r="C1057" s="16" t="s">
        <v>1164</v>
      </c>
      <c r="D1057" s="17">
        <v>5</v>
      </c>
      <c r="E1057" s="105">
        <v>66.59696003182974</v>
      </c>
      <c r="F1057" s="45">
        <v>88.38776963776964</v>
      </c>
      <c r="G1057" s="106">
        <f t="shared" si="160"/>
        <v>73.8605632338097</v>
      </c>
      <c r="H1057" s="87">
        <v>40.64</v>
      </c>
      <c r="I1057" s="107">
        <f t="shared" si="161"/>
        <v>40.64</v>
      </c>
      <c r="J1057" s="108">
        <f t="shared" si="162"/>
        <v>60.57233794028582</v>
      </c>
      <c r="K1057" s="109">
        <v>98.49849849849849</v>
      </c>
      <c r="L1057" s="56">
        <v>100</v>
      </c>
      <c r="M1057" s="110">
        <f t="shared" si="163"/>
        <v>98.83216549883215</v>
      </c>
      <c r="N1057" s="111">
        <v>100</v>
      </c>
      <c r="O1057" s="52">
        <v>99.38</v>
      </c>
      <c r="P1057" s="57">
        <v>98.16919947349527</v>
      </c>
      <c r="Q1057" s="58" t="s">
        <v>1</v>
      </c>
      <c r="R1057" s="106">
        <f t="shared" si="164"/>
        <v>99.12107707460811</v>
      </c>
      <c r="S1057" s="109">
        <v>96.11111111111111</v>
      </c>
      <c r="T1057" s="52">
        <v>88.92725619753482</v>
      </c>
      <c r="U1057" s="52">
        <v>64.8148</v>
      </c>
      <c r="V1057" s="52">
        <v>0</v>
      </c>
      <c r="W1057" s="52">
        <v>15</v>
      </c>
      <c r="X1057" s="110">
        <f t="shared" si="169"/>
        <v>64.33829182716148</v>
      </c>
      <c r="Y1057" s="112">
        <f t="shared" si="165"/>
        <v>87.88657762814586</v>
      </c>
      <c r="Z1057" s="46">
        <v>17.839080459770116</v>
      </c>
      <c r="AA1057" s="46">
        <v>80.55555555555556</v>
      </c>
      <c r="AB1057" s="46">
        <v>0</v>
      </c>
      <c r="AC1057" s="46">
        <v>0</v>
      </c>
      <c r="AD1057" s="46">
        <v>54.63917525773196</v>
      </c>
      <c r="AE1057" s="106">
        <f t="shared" si="166"/>
        <v>29.80878214243394</v>
      </c>
      <c r="AF1057" s="69">
        <v>0</v>
      </c>
      <c r="AG1057" s="69">
        <v>6.25</v>
      </c>
      <c r="AH1057" s="69">
        <v>5.88235294117647</v>
      </c>
      <c r="AI1057" s="69">
        <v>0</v>
      </c>
      <c r="AJ1057" s="113">
        <v>3.0330882352941178</v>
      </c>
      <c r="AK1057" s="114">
        <v>45</v>
      </c>
      <c r="AL1057" s="106">
        <f t="shared" si="167"/>
        <v>45</v>
      </c>
      <c r="AM1057" s="115">
        <v>25.7068406720432</v>
      </c>
      <c r="AN1057" s="116">
        <f t="shared" si="168"/>
        <v>63.76980860374306</v>
      </c>
    </row>
    <row r="1058" spans="1:40" ht="15">
      <c r="A1058" s="15">
        <v>85015</v>
      </c>
      <c r="B1058" s="16" t="s">
        <v>8</v>
      </c>
      <c r="C1058" s="16" t="s">
        <v>1165</v>
      </c>
      <c r="D1058" s="17">
        <v>6</v>
      </c>
      <c r="E1058" s="105">
        <v>34.11692128825642</v>
      </c>
      <c r="F1058" s="45">
        <v>85.61202686202685</v>
      </c>
      <c r="G1058" s="106">
        <f t="shared" si="160"/>
        <v>51.28195647951323</v>
      </c>
      <c r="H1058" s="87">
        <v>63.74199999999999</v>
      </c>
      <c r="I1058" s="107">
        <f t="shared" si="161"/>
        <v>63.74199999999999</v>
      </c>
      <c r="J1058" s="108">
        <f t="shared" si="162"/>
        <v>56.26597388770793</v>
      </c>
      <c r="K1058" s="109">
        <v>93.93939393939394</v>
      </c>
      <c r="L1058" s="56">
        <v>100</v>
      </c>
      <c r="M1058" s="110">
        <f t="shared" si="163"/>
        <v>95.2861952861953</v>
      </c>
      <c r="N1058" s="111">
        <v>97.77777777777777</v>
      </c>
      <c r="O1058" s="52">
        <v>99.8</v>
      </c>
      <c r="P1058" s="57">
        <v>99.74937343358395</v>
      </c>
      <c r="Q1058" s="58" t="s">
        <v>1</v>
      </c>
      <c r="R1058" s="106">
        <f t="shared" si="164"/>
        <v>99.04710724728488</v>
      </c>
      <c r="S1058" s="109">
        <v>95.55555555555556</v>
      </c>
      <c r="T1058" s="52">
        <v>68.61111111111111</v>
      </c>
      <c r="U1058" s="52">
        <v>100</v>
      </c>
      <c r="V1058" s="52">
        <v>78.04878048780488</v>
      </c>
      <c r="W1058" s="52">
        <v>25</v>
      </c>
      <c r="X1058" s="110">
        <f t="shared" si="169"/>
        <v>78.92276422764228</v>
      </c>
      <c r="Y1058" s="112">
        <f t="shared" si="165"/>
        <v>91.25338917500699</v>
      </c>
      <c r="Z1058" s="46">
        <v>12.942528735632186</v>
      </c>
      <c r="AA1058" s="46">
        <v>22.222222222222225</v>
      </c>
      <c r="AB1058" s="46">
        <v>100</v>
      </c>
      <c r="AC1058" s="46">
        <v>63.2</v>
      </c>
      <c r="AD1058" s="46">
        <v>83.75</v>
      </c>
      <c r="AE1058" s="106">
        <f t="shared" si="166"/>
        <v>53.70542385057472</v>
      </c>
      <c r="AF1058" s="69">
        <v>21.052631578947366</v>
      </c>
      <c r="AG1058" s="69">
        <v>12.5</v>
      </c>
      <c r="AH1058" s="69">
        <v>17.647058823529413</v>
      </c>
      <c r="AI1058" s="69">
        <v>25.233644859813083</v>
      </c>
      <c r="AJ1058" s="113">
        <v>19.108333815572465</v>
      </c>
      <c r="AK1058" s="114">
        <v>25</v>
      </c>
      <c r="AL1058" s="106">
        <f t="shared" si="167"/>
        <v>25</v>
      </c>
      <c r="AM1058" s="115">
        <v>38.73844840445918</v>
      </c>
      <c r="AN1058" s="116">
        <f t="shared" si="168"/>
        <v>68.50142388638284</v>
      </c>
    </row>
    <row r="1059" spans="1:40" ht="15">
      <c r="A1059" s="15">
        <v>85125</v>
      </c>
      <c r="B1059" s="16" t="s">
        <v>8</v>
      </c>
      <c r="C1059" s="16" t="s">
        <v>1166</v>
      </c>
      <c r="D1059" s="17">
        <v>6</v>
      </c>
      <c r="E1059" s="105">
        <v>56.2594951105806</v>
      </c>
      <c r="F1059" s="45">
        <v>81.7053317053317</v>
      </c>
      <c r="G1059" s="106">
        <f t="shared" si="160"/>
        <v>64.74144064216429</v>
      </c>
      <c r="H1059" s="87">
        <v>18.662</v>
      </c>
      <c r="I1059" s="107">
        <f t="shared" si="161"/>
        <v>18.662</v>
      </c>
      <c r="J1059" s="108">
        <f t="shared" si="162"/>
        <v>46.309664385298575</v>
      </c>
      <c r="K1059" s="109">
        <v>82.96943231441047</v>
      </c>
      <c r="L1059" s="56">
        <v>100</v>
      </c>
      <c r="M1059" s="110">
        <f t="shared" si="163"/>
        <v>86.75400291120815</v>
      </c>
      <c r="N1059" s="111">
        <v>100</v>
      </c>
      <c r="O1059" s="52">
        <v>99.28</v>
      </c>
      <c r="P1059" s="57">
        <v>99.7376858058875</v>
      </c>
      <c r="Q1059" s="58" t="s">
        <v>1</v>
      </c>
      <c r="R1059" s="106">
        <f t="shared" si="164"/>
        <v>99.61026658408628</v>
      </c>
      <c r="S1059" s="109">
        <v>84.86111111111111</v>
      </c>
      <c r="T1059" s="52">
        <v>80.64236111111111</v>
      </c>
      <c r="U1059" s="52">
        <v>0</v>
      </c>
      <c r="V1059" s="52">
        <v>77.04918032786885</v>
      </c>
      <c r="W1059" s="52">
        <v>0</v>
      </c>
      <c r="X1059" s="110">
        <f t="shared" si="169"/>
        <v>51.00701559653916</v>
      </c>
      <c r="Y1059" s="112">
        <f t="shared" si="165"/>
        <v>79.42897134583507</v>
      </c>
      <c r="Z1059" s="46">
        <v>46.3448275862069</v>
      </c>
      <c r="AA1059" s="46">
        <v>44.44444444444445</v>
      </c>
      <c r="AB1059" s="46">
        <v>0</v>
      </c>
      <c r="AC1059" s="46">
        <v>0</v>
      </c>
      <c r="AD1059" s="46">
        <v>81.0126582278481</v>
      </c>
      <c r="AE1059" s="106">
        <f t="shared" si="166"/>
        <v>35.10941364760658</v>
      </c>
      <c r="AF1059" s="69">
        <v>0</v>
      </c>
      <c r="AG1059" s="69">
        <v>6.25</v>
      </c>
      <c r="AH1059" s="69">
        <v>5.88235294117647</v>
      </c>
      <c r="AI1059" s="69">
        <v>0</v>
      </c>
      <c r="AJ1059" s="113">
        <v>3.0330882352941178</v>
      </c>
      <c r="AK1059" s="114">
        <v>0</v>
      </c>
      <c r="AL1059" s="106">
        <f t="shared" si="167"/>
        <v>0</v>
      </c>
      <c r="AM1059" s="115">
        <v>19.533844141468606</v>
      </c>
      <c r="AN1059" s="116">
        <f t="shared" si="168"/>
        <v>54.83657179241783</v>
      </c>
    </row>
    <row r="1060" spans="1:40" ht="15">
      <c r="A1060" s="15">
        <v>85136</v>
      </c>
      <c r="B1060" s="16" t="s">
        <v>8</v>
      </c>
      <c r="C1060" s="16" t="s">
        <v>1167</v>
      </c>
      <c r="D1060" s="17">
        <v>6</v>
      </c>
      <c r="E1060" s="105">
        <v>35.82183575650001</v>
      </c>
      <c r="F1060" s="45">
        <v>87.92073667073667</v>
      </c>
      <c r="G1060" s="106">
        <f t="shared" si="160"/>
        <v>53.18813606124556</v>
      </c>
      <c r="H1060" s="87">
        <v>26.772</v>
      </c>
      <c r="I1060" s="107">
        <f t="shared" si="161"/>
        <v>26.772</v>
      </c>
      <c r="J1060" s="108">
        <f t="shared" si="162"/>
        <v>42.62168163674733</v>
      </c>
      <c r="K1060" s="109">
        <v>87.92270531400966</v>
      </c>
      <c r="L1060" s="56">
        <v>100</v>
      </c>
      <c r="M1060" s="110">
        <f t="shared" si="163"/>
        <v>90.60654857756307</v>
      </c>
      <c r="N1060" s="111">
        <v>98.51851851851853</v>
      </c>
      <c r="O1060" s="52">
        <v>99.61</v>
      </c>
      <c r="P1060" s="57">
        <v>100</v>
      </c>
      <c r="Q1060" s="58" t="s">
        <v>1</v>
      </c>
      <c r="R1060" s="106">
        <f t="shared" si="164"/>
        <v>99.31406273148149</v>
      </c>
      <c r="S1060" s="109">
        <v>100</v>
      </c>
      <c r="T1060" s="52">
        <v>75.27777777777777</v>
      </c>
      <c r="U1060" s="52">
        <v>83.33333333333333</v>
      </c>
      <c r="V1060" s="52">
        <v>0</v>
      </c>
      <c r="W1060" s="52">
        <v>0</v>
      </c>
      <c r="X1060" s="110">
        <f t="shared" si="169"/>
        <v>64.65277777777777</v>
      </c>
      <c r="Y1060" s="112">
        <f t="shared" si="165"/>
        <v>85.08774645088566</v>
      </c>
      <c r="Z1060" s="46">
        <v>63.81609195402299</v>
      </c>
      <c r="AA1060" s="46">
        <v>38.888888888888886</v>
      </c>
      <c r="AB1060" s="46">
        <v>100</v>
      </c>
      <c r="AC1060" s="46">
        <v>86.4</v>
      </c>
      <c r="AD1060" s="46">
        <v>12.222222222222221</v>
      </c>
      <c r="AE1060" s="106">
        <f t="shared" si="166"/>
        <v>60.48735632183908</v>
      </c>
      <c r="AF1060" s="69">
        <v>21.052631578947366</v>
      </c>
      <c r="AG1060" s="69">
        <v>81.25</v>
      </c>
      <c r="AH1060" s="69">
        <v>58.82352941176471</v>
      </c>
      <c r="AI1060" s="69">
        <v>67.28971962616822</v>
      </c>
      <c r="AJ1060" s="113">
        <v>57.10397015422008</v>
      </c>
      <c r="AK1060" s="114">
        <v>60</v>
      </c>
      <c r="AL1060" s="106">
        <f t="shared" si="167"/>
        <v>60</v>
      </c>
      <c r="AM1060" s="115">
        <v>59.487648746106196</v>
      </c>
      <c r="AN1060" s="116">
        <f t="shared" si="168"/>
        <v>68.91450417662415</v>
      </c>
    </row>
    <row r="1061" spans="1:40" ht="15">
      <c r="A1061" s="15">
        <v>85139</v>
      </c>
      <c r="B1061" s="16" t="s">
        <v>8</v>
      </c>
      <c r="C1061" s="16" t="s">
        <v>1168</v>
      </c>
      <c r="D1061" s="17">
        <v>6</v>
      </c>
      <c r="E1061" s="105">
        <v>57.510319389886554</v>
      </c>
      <c r="F1061" s="45">
        <v>88.1456043956044</v>
      </c>
      <c r="G1061" s="106">
        <f t="shared" si="160"/>
        <v>67.72208105845917</v>
      </c>
      <c r="H1061" s="87">
        <v>38.017999999999994</v>
      </c>
      <c r="I1061" s="107">
        <f t="shared" si="161"/>
        <v>38.017999999999994</v>
      </c>
      <c r="J1061" s="108">
        <f t="shared" si="162"/>
        <v>55.8404486350755</v>
      </c>
      <c r="K1061" s="109">
        <v>97.45042492917847</v>
      </c>
      <c r="L1061" s="56">
        <v>100</v>
      </c>
      <c r="M1061" s="110">
        <f t="shared" si="163"/>
        <v>98.01699716713881</v>
      </c>
      <c r="N1061" s="111">
        <v>98.88888888888889</v>
      </c>
      <c r="O1061" s="52">
        <v>99.41</v>
      </c>
      <c r="P1061" s="57">
        <v>99.88817444786133</v>
      </c>
      <c r="Q1061" s="58" t="s">
        <v>1</v>
      </c>
      <c r="R1061" s="106">
        <f t="shared" si="164"/>
        <v>99.33356547405492</v>
      </c>
      <c r="S1061" s="109">
        <v>100</v>
      </c>
      <c r="T1061" s="52">
        <v>86.52829712725546</v>
      </c>
      <c r="U1061" s="52">
        <v>98.61110000000001</v>
      </c>
      <c r="V1061" s="52">
        <v>0</v>
      </c>
      <c r="W1061" s="52">
        <v>0</v>
      </c>
      <c r="X1061" s="110">
        <f t="shared" si="169"/>
        <v>71.28484928181386</v>
      </c>
      <c r="Y1061" s="112">
        <f t="shared" si="165"/>
        <v>89.88401170204799</v>
      </c>
      <c r="Z1061" s="46">
        <v>85.10344827586208</v>
      </c>
      <c r="AA1061" s="46">
        <v>88.8888888888889</v>
      </c>
      <c r="AB1061" s="46">
        <v>60</v>
      </c>
      <c r="AC1061" s="46">
        <v>71.2</v>
      </c>
      <c r="AD1061" s="46">
        <v>54.94505494505495</v>
      </c>
      <c r="AE1061" s="106">
        <f t="shared" si="166"/>
        <v>72.84472653782998</v>
      </c>
      <c r="AF1061" s="69">
        <v>68.42105263157895</v>
      </c>
      <c r="AG1061" s="69">
        <v>81.25</v>
      </c>
      <c r="AH1061" s="69">
        <v>52.94117647058824</v>
      </c>
      <c r="AI1061" s="69">
        <v>36.44859813084112</v>
      </c>
      <c r="AJ1061" s="113">
        <v>59.765206808252074</v>
      </c>
      <c r="AK1061" s="114">
        <v>45</v>
      </c>
      <c r="AL1061" s="106">
        <f t="shared" si="167"/>
        <v>45</v>
      </c>
      <c r="AM1061" s="115">
        <v>63.78790930237655</v>
      </c>
      <c r="AN1061" s="116">
        <f t="shared" si="168"/>
        <v>75.24646836875206</v>
      </c>
    </row>
    <row r="1062" spans="1:40" ht="15">
      <c r="A1062" s="15">
        <v>85162</v>
      </c>
      <c r="B1062" s="16" t="s">
        <v>8</v>
      </c>
      <c r="C1062" s="16" t="s">
        <v>1169</v>
      </c>
      <c r="D1062" s="17">
        <v>6</v>
      </c>
      <c r="E1062" s="105">
        <v>77.84010731247318</v>
      </c>
      <c r="F1062" s="45">
        <v>84.1931216931217</v>
      </c>
      <c r="G1062" s="106">
        <f t="shared" si="160"/>
        <v>79.95777877268935</v>
      </c>
      <c r="H1062" s="87">
        <v>63.136</v>
      </c>
      <c r="I1062" s="107">
        <f t="shared" si="161"/>
        <v>63.136</v>
      </c>
      <c r="J1062" s="108">
        <f t="shared" si="162"/>
        <v>73.22906726361362</v>
      </c>
      <c r="K1062" s="109">
        <v>99.22680412371135</v>
      </c>
      <c r="L1062" s="56">
        <v>100</v>
      </c>
      <c r="M1062" s="110">
        <f t="shared" si="163"/>
        <v>99.39862542955328</v>
      </c>
      <c r="N1062" s="111">
        <v>100</v>
      </c>
      <c r="O1062" s="52">
        <v>99.53</v>
      </c>
      <c r="P1062" s="57">
        <v>99.94665244065084</v>
      </c>
      <c r="Q1062" s="58" t="s">
        <v>1</v>
      </c>
      <c r="R1062" s="106">
        <f t="shared" si="164"/>
        <v>99.76315984429182</v>
      </c>
      <c r="S1062" s="109">
        <v>97.91666666666666</v>
      </c>
      <c r="T1062" s="56">
        <v>82.53472222222221</v>
      </c>
      <c r="U1062" s="52">
        <v>100</v>
      </c>
      <c r="V1062" s="52">
        <v>94.72379603399433</v>
      </c>
      <c r="W1062" s="52">
        <v>15</v>
      </c>
      <c r="X1062" s="110">
        <f t="shared" si="169"/>
        <v>83.8283217264715</v>
      </c>
      <c r="Y1062" s="112">
        <f t="shared" si="165"/>
        <v>94.53277925728344</v>
      </c>
      <c r="Z1062" s="46">
        <v>61.95402298850575</v>
      </c>
      <c r="AA1062" s="46">
        <v>63.888888888888886</v>
      </c>
      <c r="AB1062" s="46">
        <v>80</v>
      </c>
      <c r="AC1062" s="46">
        <v>54.400000000000006</v>
      </c>
      <c r="AD1062" s="46">
        <v>24.175824175824175</v>
      </c>
      <c r="AE1062" s="106">
        <f t="shared" si="166"/>
        <v>57.200639446760135</v>
      </c>
      <c r="AF1062" s="69">
        <v>63.1578947368421</v>
      </c>
      <c r="AG1062" s="69">
        <v>75</v>
      </c>
      <c r="AH1062" s="69">
        <v>58.82352941176471</v>
      </c>
      <c r="AI1062" s="69">
        <v>28.037383177570092</v>
      </c>
      <c r="AJ1062" s="113">
        <v>56.25470183154423</v>
      </c>
      <c r="AK1062" s="114">
        <v>41.66666666666667</v>
      </c>
      <c r="AL1062" s="106">
        <f t="shared" si="167"/>
        <v>41.66666666666667</v>
      </c>
      <c r="AM1062" s="115">
        <v>53.8415948600172</v>
      </c>
      <c r="AN1062" s="116">
        <f t="shared" si="168"/>
        <v>78.0646815393696</v>
      </c>
    </row>
    <row r="1063" spans="1:40" ht="15">
      <c r="A1063" s="15">
        <v>85225</v>
      </c>
      <c r="B1063" s="16" t="s">
        <v>8</v>
      </c>
      <c r="C1063" s="16" t="s">
        <v>1170</v>
      </c>
      <c r="D1063" s="17">
        <v>6</v>
      </c>
      <c r="E1063" s="105">
        <v>62.683578048895825</v>
      </c>
      <c r="F1063" s="45">
        <v>77.92022792022792</v>
      </c>
      <c r="G1063" s="106">
        <f t="shared" si="160"/>
        <v>67.76246133933985</v>
      </c>
      <c r="H1063" s="87">
        <v>32.273999999999994</v>
      </c>
      <c r="I1063" s="107">
        <f t="shared" si="161"/>
        <v>32.273999999999994</v>
      </c>
      <c r="J1063" s="108">
        <f t="shared" si="162"/>
        <v>53.567076803603904</v>
      </c>
      <c r="K1063" s="109">
        <v>88.88888888888889</v>
      </c>
      <c r="L1063" s="56">
        <v>100</v>
      </c>
      <c r="M1063" s="110">
        <f t="shared" si="163"/>
        <v>91.35802469135803</v>
      </c>
      <c r="N1063" s="111">
        <v>98.51851851851853</v>
      </c>
      <c r="O1063" s="52">
        <v>98.79</v>
      </c>
      <c r="P1063" s="57">
        <v>99.8936170212766</v>
      </c>
      <c r="Q1063" s="58" t="s">
        <v>1</v>
      </c>
      <c r="R1063" s="106">
        <f t="shared" si="164"/>
        <v>99.00546140169425</v>
      </c>
      <c r="S1063" s="109">
        <v>97.91666666666666</v>
      </c>
      <c r="T1063" s="52">
        <v>89.65277777777777</v>
      </c>
      <c r="U1063" s="52">
        <v>100</v>
      </c>
      <c r="V1063" s="52">
        <v>0</v>
      </c>
      <c r="W1063" s="52">
        <v>0</v>
      </c>
      <c r="X1063" s="110">
        <f t="shared" si="169"/>
        <v>71.89236111111111</v>
      </c>
      <c r="Y1063" s="112">
        <f t="shared" si="165"/>
        <v>87.5761920929866</v>
      </c>
      <c r="Z1063" s="46">
        <v>64.59770114942529</v>
      </c>
      <c r="AA1063" s="46">
        <v>11.111111111111112</v>
      </c>
      <c r="AB1063" s="46">
        <v>0</v>
      </c>
      <c r="AC1063" s="46">
        <v>43.2</v>
      </c>
      <c r="AD1063" s="46">
        <v>51.76470588235295</v>
      </c>
      <c r="AE1063" s="106">
        <f t="shared" si="166"/>
        <v>36.038640973630834</v>
      </c>
      <c r="AF1063" s="69">
        <v>73.68421052631578</v>
      </c>
      <c r="AG1063" s="69">
        <v>81.25</v>
      </c>
      <c r="AH1063" s="69">
        <v>76.47058823529412</v>
      </c>
      <c r="AI1063" s="69">
        <v>49.532710280373834</v>
      </c>
      <c r="AJ1063" s="113">
        <v>70.23437726049593</v>
      </c>
      <c r="AK1063" s="114">
        <v>28.333333333333332</v>
      </c>
      <c r="AL1063" s="106">
        <f t="shared" si="167"/>
        <v>28.333333333333332</v>
      </c>
      <c r="AM1063" s="115">
        <v>43.61644245540202</v>
      </c>
      <c r="AN1063" s="116">
        <f t="shared" si="168"/>
        <v>67.58644414383468</v>
      </c>
    </row>
    <row r="1064" spans="1:40" ht="15">
      <c r="A1064" s="15">
        <v>85230</v>
      </c>
      <c r="B1064" s="16" t="s">
        <v>8</v>
      </c>
      <c r="C1064" s="16" t="s">
        <v>1171</v>
      </c>
      <c r="D1064" s="17">
        <v>6</v>
      </c>
      <c r="E1064" s="105">
        <v>65.00152071159332</v>
      </c>
      <c r="F1064" s="45">
        <v>80.70461945461945</v>
      </c>
      <c r="G1064" s="106">
        <f t="shared" si="160"/>
        <v>70.2358869592687</v>
      </c>
      <c r="H1064" s="87">
        <v>43.821999999999996</v>
      </c>
      <c r="I1064" s="107">
        <f t="shared" si="161"/>
        <v>43.821999999999996</v>
      </c>
      <c r="J1064" s="108">
        <f t="shared" si="162"/>
        <v>59.670332175561214</v>
      </c>
      <c r="K1064" s="109">
        <v>86.69950738916256</v>
      </c>
      <c r="L1064" s="56">
        <v>100</v>
      </c>
      <c r="M1064" s="110">
        <f t="shared" si="163"/>
        <v>89.65517241379311</v>
      </c>
      <c r="N1064" s="111">
        <v>94.44444444444446</v>
      </c>
      <c r="O1064" s="52">
        <v>98.67999999999999</v>
      </c>
      <c r="P1064" s="57">
        <v>99.93086761147597</v>
      </c>
      <c r="Q1064" s="58" t="s">
        <v>1</v>
      </c>
      <c r="R1064" s="106">
        <f t="shared" si="164"/>
        <v>97.6240508286285</v>
      </c>
      <c r="S1064" s="109">
        <v>98.33333333333334</v>
      </c>
      <c r="T1064" s="52">
        <v>86.277169011544</v>
      </c>
      <c r="U1064" s="52">
        <v>100</v>
      </c>
      <c r="V1064" s="52">
        <v>0</v>
      </c>
      <c r="W1064" s="52">
        <v>15</v>
      </c>
      <c r="X1064" s="110">
        <f t="shared" si="169"/>
        <v>73.02762558621933</v>
      </c>
      <c r="Y1064" s="112">
        <f t="shared" si="165"/>
        <v>86.88439852171683</v>
      </c>
      <c r="Z1064" s="46">
        <v>48.804597701149426</v>
      </c>
      <c r="AA1064" s="46">
        <v>63.888888888888886</v>
      </c>
      <c r="AB1064" s="46">
        <v>0</v>
      </c>
      <c r="AC1064" s="46">
        <v>49.6</v>
      </c>
      <c r="AD1064" s="46">
        <v>20.87912087912088</v>
      </c>
      <c r="AE1064" s="106">
        <f t="shared" si="166"/>
        <v>37.39515125678919</v>
      </c>
      <c r="AF1064" s="69">
        <v>10.526315789473683</v>
      </c>
      <c r="AG1064" s="69">
        <v>50</v>
      </c>
      <c r="AH1064" s="69">
        <v>58.82352941176471</v>
      </c>
      <c r="AI1064" s="69">
        <v>37.38317757009346</v>
      </c>
      <c r="AJ1064" s="113">
        <v>39.183255692832965</v>
      </c>
      <c r="AK1064" s="114">
        <v>33.33333333333333</v>
      </c>
      <c r="AL1064" s="106">
        <f t="shared" si="167"/>
        <v>33.33333333333333</v>
      </c>
      <c r="AM1064" s="115">
        <v>37.059615521709695</v>
      </c>
      <c r="AN1064" s="116">
        <f t="shared" si="168"/>
        <v>66.49415035248357</v>
      </c>
    </row>
    <row r="1065" spans="1:40" ht="15">
      <c r="A1065" s="15">
        <v>85250</v>
      </c>
      <c r="B1065" s="16" t="s">
        <v>8</v>
      </c>
      <c r="C1065" s="16" t="s">
        <v>1172</v>
      </c>
      <c r="D1065" s="17">
        <v>6</v>
      </c>
      <c r="E1065" s="105">
        <v>54.87299096422302</v>
      </c>
      <c r="F1065" s="45">
        <v>88.77340252340252</v>
      </c>
      <c r="G1065" s="106">
        <f t="shared" si="160"/>
        <v>66.17312815061618</v>
      </c>
      <c r="H1065" s="87">
        <v>23.360000000000003</v>
      </c>
      <c r="I1065" s="107">
        <f t="shared" si="161"/>
        <v>23.360000000000003</v>
      </c>
      <c r="J1065" s="108">
        <f t="shared" si="162"/>
        <v>49.04787689036971</v>
      </c>
      <c r="K1065" s="109">
        <v>87.22358722358723</v>
      </c>
      <c r="L1065" s="56">
        <v>100</v>
      </c>
      <c r="M1065" s="110">
        <f t="shared" si="163"/>
        <v>90.06279006279007</v>
      </c>
      <c r="N1065" s="111">
        <v>97.14285714285714</v>
      </c>
      <c r="O1065" s="52">
        <v>99.64</v>
      </c>
      <c r="P1065" s="57">
        <v>98.515931907464</v>
      </c>
      <c r="Q1065" s="58" t="s">
        <v>1</v>
      </c>
      <c r="R1065" s="106">
        <f t="shared" si="164"/>
        <v>98.37140910238823</v>
      </c>
      <c r="S1065" s="109">
        <v>97.91666666666666</v>
      </c>
      <c r="T1065" s="56">
        <v>89.71294137960805</v>
      </c>
      <c r="U1065" s="52">
        <v>100</v>
      </c>
      <c r="V1065" s="52">
        <v>0</v>
      </c>
      <c r="W1065" s="52">
        <v>0</v>
      </c>
      <c r="X1065" s="110">
        <f t="shared" si="169"/>
        <v>71.90740201156868</v>
      </c>
      <c r="Y1065" s="112">
        <f t="shared" si="165"/>
        <v>86.91182397907063</v>
      </c>
      <c r="Z1065" s="46">
        <v>83.51724137931035</v>
      </c>
      <c r="AA1065" s="46">
        <v>100</v>
      </c>
      <c r="AB1065" s="46">
        <v>0</v>
      </c>
      <c r="AC1065" s="46">
        <v>78.4</v>
      </c>
      <c r="AD1065" s="46">
        <v>5.4945054945054945</v>
      </c>
      <c r="AE1065" s="106">
        <f t="shared" si="166"/>
        <v>55.35953012504737</v>
      </c>
      <c r="AF1065" s="69">
        <v>68.42105263157895</v>
      </c>
      <c r="AG1065" s="69">
        <v>81.25</v>
      </c>
      <c r="AH1065" s="69">
        <v>41.17647058823529</v>
      </c>
      <c r="AI1065" s="69">
        <v>65.42056074766354</v>
      </c>
      <c r="AJ1065" s="113">
        <v>64.06702099186946</v>
      </c>
      <c r="AK1065" s="114">
        <v>58.333333333333336</v>
      </c>
      <c r="AL1065" s="106">
        <f t="shared" si="167"/>
        <v>58.333333333333336</v>
      </c>
      <c r="AM1065" s="115">
        <v>58.27628833119046</v>
      </c>
      <c r="AN1065" s="116">
        <f t="shared" si="168"/>
        <v>70.7483738669664</v>
      </c>
    </row>
    <row r="1066" spans="1:40" ht="15">
      <c r="A1066" s="15">
        <v>85263</v>
      </c>
      <c r="B1066" s="16" t="s">
        <v>8</v>
      </c>
      <c r="C1066" s="16" t="s">
        <v>1173</v>
      </c>
      <c r="D1066" s="17">
        <v>6</v>
      </c>
      <c r="E1066" s="105">
        <v>62.61435183599859</v>
      </c>
      <c r="F1066" s="45">
        <v>72.26495726495727</v>
      </c>
      <c r="G1066" s="106">
        <f t="shared" si="160"/>
        <v>65.83122031231815</v>
      </c>
      <c r="H1066" s="87">
        <v>31.602</v>
      </c>
      <c r="I1066" s="107">
        <f t="shared" si="161"/>
        <v>31.602</v>
      </c>
      <c r="J1066" s="108">
        <f t="shared" si="162"/>
        <v>52.13953218739089</v>
      </c>
      <c r="K1066" s="109">
        <v>100</v>
      </c>
      <c r="L1066" s="56">
        <v>100</v>
      </c>
      <c r="M1066" s="110">
        <f t="shared" si="163"/>
        <v>100</v>
      </c>
      <c r="N1066" s="111">
        <v>98.88888888888889</v>
      </c>
      <c r="O1066" s="52">
        <v>99.99</v>
      </c>
      <c r="P1066" s="57">
        <v>97.23714504988487</v>
      </c>
      <c r="Q1066" s="58" t="s">
        <v>1</v>
      </c>
      <c r="R1066" s="106">
        <f t="shared" si="164"/>
        <v>98.643653805854</v>
      </c>
      <c r="S1066" s="109">
        <v>100</v>
      </c>
      <c r="T1066" s="56">
        <v>87.82738095238095</v>
      </c>
      <c r="U1066" s="52">
        <v>97.22221666666667</v>
      </c>
      <c r="V1066" s="52">
        <v>0</v>
      </c>
      <c r="W1066" s="52">
        <v>15</v>
      </c>
      <c r="X1066" s="110">
        <f t="shared" si="169"/>
        <v>73.13739940476191</v>
      </c>
      <c r="Y1066" s="112">
        <f t="shared" si="165"/>
        <v>90.9699370273971</v>
      </c>
      <c r="Z1066" s="46">
        <v>65.51724137931035</v>
      </c>
      <c r="AA1066" s="46">
        <v>33.333333333333336</v>
      </c>
      <c r="AB1066" s="46">
        <v>0</v>
      </c>
      <c r="AC1066" s="46">
        <v>43.2</v>
      </c>
      <c r="AD1066" s="46">
        <v>20.238095238095237</v>
      </c>
      <c r="AE1066" s="106">
        <f t="shared" si="166"/>
        <v>34.52395320197044</v>
      </c>
      <c r="AF1066" s="69">
        <v>21.052631578947366</v>
      </c>
      <c r="AG1066" s="69">
        <v>81.25</v>
      </c>
      <c r="AH1066" s="69">
        <v>52.94117647058824</v>
      </c>
      <c r="AI1066" s="69">
        <v>48.598130841121495</v>
      </c>
      <c r="AJ1066" s="113">
        <v>50.960484722664276</v>
      </c>
      <c r="AK1066" s="114">
        <v>36.666666666666664</v>
      </c>
      <c r="AL1066" s="106">
        <f t="shared" si="167"/>
        <v>36.666666666666664</v>
      </c>
      <c r="AM1066" s="115">
        <v>39.33557096709471</v>
      </c>
      <c r="AN1066" s="116">
        <f t="shared" si="168"/>
        <v>67.71354624130514</v>
      </c>
    </row>
    <row r="1067" spans="1:40" ht="15">
      <c r="A1067" s="15">
        <v>85279</v>
      </c>
      <c r="B1067" s="16" t="s">
        <v>8</v>
      </c>
      <c r="C1067" s="16" t="s">
        <v>1174</v>
      </c>
      <c r="D1067" s="17">
        <v>6</v>
      </c>
      <c r="E1067" s="105">
        <v>57.88334613371424</v>
      </c>
      <c r="F1067" s="45">
        <v>78.84157509157508</v>
      </c>
      <c r="G1067" s="106">
        <f t="shared" si="160"/>
        <v>64.86942245300119</v>
      </c>
      <c r="H1067" s="87">
        <v>17.564</v>
      </c>
      <c r="I1067" s="107">
        <f t="shared" si="161"/>
        <v>17.564</v>
      </c>
      <c r="J1067" s="108">
        <f t="shared" si="162"/>
        <v>45.94725347180072</v>
      </c>
      <c r="K1067" s="109">
        <v>99.20634920634922</v>
      </c>
      <c r="L1067" s="56">
        <v>100</v>
      </c>
      <c r="M1067" s="110">
        <f t="shared" si="163"/>
        <v>99.38271604938274</v>
      </c>
      <c r="N1067" s="111">
        <v>54.57142857142857</v>
      </c>
      <c r="O1067" s="52">
        <v>98.78999999999999</v>
      </c>
      <c r="P1067" s="57">
        <v>99.55156950672645</v>
      </c>
      <c r="Q1067" s="58" t="s">
        <v>1</v>
      </c>
      <c r="R1067" s="106">
        <f t="shared" si="164"/>
        <v>84.25164248478539</v>
      </c>
      <c r="S1067" s="109">
        <v>91.11111111111111</v>
      </c>
      <c r="T1067" s="52">
        <v>79.09722222222223</v>
      </c>
      <c r="U1067" s="52">
        <v>100</v>
      </c>
      <c r="V1067" s="52">
        <v>0</v>
      </c>
      <c r="W1067" s="52">
        <v>0</v>
      </c>
      <c r="X1067" s="110">
        <f t="shared" si="169"/>
        <v>67.55208333333334</v>
      </c>
      <c r="Y1067" s="112">
        <f t="shared" si="165"/>
        <v>84.35497003957579</v>
      </c>
      <c r="Z1067" s="46">
        <v>11.402298850574715</v>
      </c>
      <c r="AA1067" s="46">
        <v>33.333333333333336</v>
      </c>
      <c r="AB1067" s="46">
        <v>0</v>
      </c>
      <c r="AC1067" s="46">
        <v>43.2</v>
      </c>
      <c r="AD1067" s="46">
        <v>28.40909090909091</v>
      </c>
      <c r="AE1067" s="106">
        <f t="shared" si="166"/>
        <v>22.527279258098226</v>
      </c>
      <c r="AF1067" s="69">
        <v>89.47368421052632</v>
      </c>
      <c r="AG1067" s="69">
        <v>81.25</v>
      </c>
      <c r="AH1067" s="69">
        <v>64.70588235294117</v>
      </c>
      <c r="AI1067" s="69">
        <v>30.8411214953271</v>
      </c>
      <c r="AJ1067" s="113">
        <v>66.56767201469864</v>
      </c>
      <c r="AK1067" s="114">
        <v>41.66666666666667</v>
      </c>
      <c r="AL1067" s="106">
        <f t="shared" si="167"/>
        <v>41.66666666666667</v>
      </c>
      <c r="AM1067" s="115">
        <v>38.09926147490536</v>
      </c>
      <c r="AN1067" s="116">
        <f t="shared" si="168"/>
        <v>62.79671415661965</v>
      </c>
    </row>
    <row r="1068" spans="1:40" ht="15">
      <c r="A1068" s="15">
        <v>85300</v>
      </c>
      <c r="B1068" s="16" t="s">
        <v>8</v>
      </c>
      <c r="C1068" s="16" t="s">
        <v>1175</v>
      </c>
      <c r="D1068" s="17">
        <v>6</v>
      </c>
      <c r="E1068" s="105">
        <v>87.99195103142472</v>
      </c>
      <c r="F1068" s="45">
        <v>88.6574074074074</v>
      </c>
      <c r="G1068" s="106">
        <f t="shared" si="160"/>
        <v>88.21376982341894</v>
      </c>
      <c r="H1068" s="87">
        <v>39.00600000000001</v>
      </c>
      <c r="I1068" s="107">
        <f t="shared" si="161"/>
        <v>39.00600000000001</v>
      </c>
      <c r="J1068" s="108">
        <f t="shared" si="162"/>
        <v>68.53066189405138</v>
      </c>
      <c r="K1068" s="109">
        <v>97.73755656108597</v>
      </c>
      <c r="L1068" s="56">
        <v>100</v>
      </c>
      <c r="M1068" s="110">
        <f t="shared" si="163"/>
        <v>98.24032176973353</v>
      </c>
      <c r="N1068" s="111">
        <v>98.88888888888889</v>
      </c>
      <c r="O1068" s="52">
        <v>99.97</v>
      </c>
      <c r="P1068" s="57">
        <v>99.6268656716418</v>
      </c>
      <c r="Q1068" s="58" t="s">
        <v>1</v>
      </c>
      <c r="R1068" s="106">
        <f t="shared" si="164"/>
        <v>99.43306698797679</v>
      </c>
      <c r="S1068" s="109">
        <v>100</v>
      </c>
      <c r="T1068" s="52">
        <v>81.49305555555554</v>
      </c>
      <c r="U1068" s="52">
        <v>100</v>
      </c>
      <c r="V1068" s="52">
        <v>86.58536585365853</v>
      </c>
      <c r="W1068" s="52">
        <v>25</v>
      </c>
      <c r="X1068" s="110">
        <f t="shared" si="169"/>
        <v>84.32143462059621</v>
      </c>
      <c r="Y1068" s="112">
        <f t="shared" si="165"/>
        <v>94.16795635184744</v>
      </c>
      <c r="Z1068" s="46">
        <v>97.47126436781609</v>
      </c>
      <c r="AA1068" s="46">
        <v>38.88888888888889</v>
      </c>
      <c r="AB1068" s="46">
        <v>60</v>
      </c>
      <c r="AC1068" s="46">
        <v>69.6</v>
      </c>
      <c r="AD1068" s="46">
        <v>33.70786516853933</v>
      </c>
      <c r="AE1068" s="106">
        <f t="shared" si="166"/>
        <v>62.279707477721814</v>
      </c>
      <c r="AF1068" s="69">
        <v>63.1578947368421</v>
      </c>
      <c r="AG1068" s="69">
        <v>81.25</v>
      </c>
      <c r="AH1068" s="69">
        <v>64.70588235294117</v>
      </c>
      <c r="AI1068" s="69">
        <v>44.85981308411215</v>
      </c>
      <c r="AJ1068" s="113">
        <v>63.49339754347386</v>
      </c>
      <c r="AK1068" s="114">
        <v>56.666666666666664</v>
      </c>
      <c r="AL1068" s="106">
        <f t="shared" si="167"/>
        <v>56.666666666666664</v>
      </c>
      <c r="AM1068" s="115">
        <v>61.48074999971133</v>
      </c>
      <c r="AN1068" s="116">
        <f t="shared" si="168"/>
        <v>79.23433555464739</v>
      </c>
    </row>
    <row r="1069" spans="1:40" ht="15">
      <c r="A1069" s="15">
        <v>85315</v>
      </c>
      <c r="B1069" s="16" t="s">
        <v>8</v>
      </c>
      <c r="C1069" s="16" t="s">
        <v>1176</v>
      </c>
      <c r="D1069" s="17">
        <v>6</v>
      </c>
      <c r="E1069" s="105">
        <v>70.3700899940156</v>
      </c>
      <c r="F1069" s="45">
        <v>66.3558201058201</v>
      </c>
      <c r="G1069" s="106">
        <f t="shared" si="160"/>
        <v>69.03200003128376</v>
      </c>
      <c r="H1069" s="87">
        <v>9.574</v>
      </c>
      <c r="I1069" s="107">
        <f t="shared" si="161"/>
        <v>9.574</v>
      </c>
      <c r="J1069" s="108">
        <f t="shared" si="162"/>
        <v>45.248800018770254</v>
      </c>
      <c r="K1069" s="109">
        <v>94.5945945945946</v>
      </c>
      <c r="L1069" s="56">
        <v>100</v>
      </c>
      <c r="M1069" s="110">
        <f t="shared" si="163"/>
        <v>95.79579579579581</v>
      </c>
      <c r="N1069" s="111">
        <v>90.31746031746032</v>
      </c>
      <c r="O1069" s="52">
        <v>99.85000000000001</v>
      </c>
      <c r="P1069" s="57">
        <v>91.98717948717949</v>
      </c>
      <c r="Q1069" s="58" t="s">
        <v>1</v>
      </c>
      <c r="R1069" s="106">
        <f t="shared" si="164"/>
        <v>93.99276438492063</v>
      </c>
      <c r="S1069" s="109">
        <v>98.33333333333334</v>
      </c>
      <c r="T1069" s="52">
        <v>62.84722222222223</v>
      </c>
      <c r="U1069" s="52">
        <v>94.44443333333334</v>
      </c>
      <c r="V1069" s="52">
        <v>0</v>
      </c>
      <c r="W1069" s="52">
        <v>0</v>
      </c>
      <c r="X1069" s="110">
        <f t="shared" si="169"/>
        <v>63.90624722222223</v>
      </c>
      <c r="Y1069" s="112">
        <f t="shared" si="165"/>
        <v>85.01417020077221</v>
      </c>
      <c r="Z1069" s="46">
        <v>97.01149425287356</v>
      </c>
      <c r="AA1069" s="46">
        <v>65.27777777777779</v>
      </c>
      <c r="AB1069" s="46">
        <v>100</v>
      </c>
      <c r="AC1069" s="46">
        <v>57.599999999999994</v>
      </c>
      <c r="AD1069" s="46">
        <v>23.91304347826087</v>
      </c>
      <c r="AE1069" s="106">
        <f t="shared" si="166"/>
        <v>70.52615254872563</v>
      </c>
      <c r="AF1069" s="69">
        <v>21.052631578947366</v>
      </c>
      <c r="AG1069" s="69">
        <v>6.25</v>
      </c>
      <c r="AH1069" s="69">
        <v>5.88235294117647</v>
      </c>
      <c r="AI1069" s="69">
        <v>40.18691588785047</v>
      </c>
      <c r="AJ1069" s="113">
        <v>18.342975101993574</v>
      </c>
      <c r="AK1069" s="114">
        <v>43.333333333333336</v>
      </c>
      <c r="AL1069" s="106">
        <f t="shared" si="167"/>
        <v>43.333333333333336</v>
      </c>
      <c r="AM1069" s="115">
        <v>51.17207471985196</v>
      </c>
      <c r="AN1069" s="116">
        <f t="shared" si="168"/>
        <v>66.90846752009574</v>
      </c>
    </row>
    <row r="1070" spans="1:40" ht="15">
      <c r="A1070" s="15">
        <v>85325</v>
      </c>
      <c r="B1070" s="16" t="s">
        <v>8</v>
      </c>
      <c r="C1070" s="16" t="s">
        <v>1177</v>
      </c>
      <c r="D1070" s="17">
        <v>6</v>
      </c>
      <c r="E1070" s="105">
        <v>62.50116181801282</v>
      </c>
      <c r="F1070" s="45">
        <v>79.55433455433455</v>
      </c>
      <c r="G1070" s="106">
        <f t="shared" si="160"/>
        <v>68.18555273012005</v>
      </c>
      <c r="H1070" s="87">
        <v>53.35</v>
      </c>
      <c r="I1070" s="107">
        <f t="shared" si="161"/>
        <v>53.35</v>
      </c>
      <c r="J1070" s="108">
        <f t="shared" si="162"/>
        <v>62.25133163807203</v>
      </c>
      <c r="K1070" s="109">
        <v>93.35347432024169</v>
      </c>
      <c r="L1070" s="56">
        <v>100</v>
      </c>
      <c r="M1070" s="110">
        <f t="shared" si="163"/>
        <v>94.83048002685464</v>
      </c>
      <c r="N1070" s="111">
        <v>70</v>
      </c>
      <c r="O1070" s="52">
        <v>98.49000000000001</v>
      </c>
      <c r="P1070" s="57">
        <v>99.87531172069825</v>
      </c>
      <c r="Q1070" s="58" t="s">
        <v>1</v>
      </c>
      <c r="R1070" s="106">
        <f t="shared" si="164"/>
        <v>89.39919446695761</v>
      </c>
      <c r="S1070" s="109">
        <v>96.52777777777779</v>
      </c>
      <c r="T1070" s="52">
        <v>90.47605161150052</v>
      </c>
      <c r="U1070" s="52">
        <v>93.5185</v>
      </c>
      <c r="V1070" s="52">
        <v>0</v>
      </c>
      <c r="W1070" s="52">
        <v>15</v>
      </c>
      <c r="X1070" s="110">
        <f t="shared" si="169"/>
        <v>72.00558234731957</v>
      </c>
      <c r="Y1070" s="112">
        <f t="shared" si="165"/>
        <v>85.78850139023638</v>
      </c>
      <c r="Z1070" s="46">
        <v>65.51724137931035</v>
      </c>
      <c r="AA1070" s="46">
        <v>22.222222222222225</v>
      </c>
      <c r="AB1070" s="46">
        <v>60</v>
      </c>
      <c r="AC1070" s="46">
        <v>68.8</v>
      </c>
      <c r="AD1070" s="46">
        <v>89.77272727272727</v>
      </c>
      <c r="AE1070" s="106">
        <f t="shared" si="166"/>
        <v>61.52836337513061</v>
      </c>
      <c r="AF1070" s="69">
        <v>89.47368421052632</v>
      </c>
      <c r="AG1070" s="69">
        <v>81.25</v>
      </c>
      <c r="AH1070" s="69">
        <v>58.82352941176471</v>
      </c>
      <c r="AI1070" s="69">
        <v>0</v>
      </c>
      <c r="AJ1070" s="113">
        <v>57.38680340557275</v>
      </c>
      <c r="AK1070" s="114">
        <v>48.333333333333336</v>
      </c>
      <c r="AL1070" s="106">
        <f t="shared" si="167"/>
        <v>48.333333333333336</v>
      </c>
      <c r="AM1070" s="115">
        <v>57.78494137488906</v>
      </c>
      <c r="AN1070" s="116">
        <f t="shared" si="168"/>
        <v>72.6799994351993</v>
      </c>
    </row>
    <row r="1071" spans="1:40" ht="15">
      <c r="A1071" s="15">
        <v>85400</v>
      </c>
      <c r="B1071" s="16" t="s">
        <v>8</v>
      </c>
      <c r="C1071" s="16" t="s">
        <v>1178</v>
      </c>
      <c r="D1071" s="17">
        <v>6</v>
      </c>
      <c r="E1071" s="105">
        <v>0</v>
      </c>
      <c r="F1071" s="45">
        <v>95.21672771672772</v>
      </c>
      <c r="G1071" s="106">
        <f t="shared" si="160"/>
        <v>31.738909238909237</v>
      </c>
      <c r="H1071" s="87">
        <v>42.42</v>
      </c>
      <c r="I1071" s="107">
        <f t="shared" si="161"/>
        <v>42.42</v>
      </c>
      <c r="J1071" s="108">
        <f t="shared" si="162"/>
        <v>36.01134554334554</v>
      </c>
      <c r="K1071" s="109">
        <v>93.93939393939394</v>
      </c>
      <c r="L1071" s="56">
        <v>100</v>
      </c>
      <c r="M1071" s="110">
        <f t="shared" si="163"/>
        <v>95.2861952861953</v>
      </c>
      <c r="N1071" s="111">
        <v>98.88888888888889</v>
      </c>
      <c r="O1071" s="52">
        <v>99.99000000000001</v>
      </c>
      <c r="P1071" s="57">
        <v>98.38516746411483</v>
      </c>
      <c r="Q1071" s="58" t="s">
        <v>1</v>
      </c>
      <c r="R1071" s="106">
        <f t="shared" si="164"/>
        <v>99.02608877259438</v>
      </c>
      <c r="S1071" s="109">
        <v>96.94444444444444</v>
      </c>
      <c r="T1071" s="52">
        <v>75.4861111111111</v>
      </c>
      <c r="U1071" s="52">
        <v>100</v>
      </c>
      <c r="V1071" s="52">
        <v>0</v>
      </c>
      <c r="W1071" s="52">
        <v>25</v>
      </c>
      <c r="X1071" s="110">
        <f t="shared" si="169"/>
        <v>71.23263888888889</v>
      </c>
      <c r="Y1071" s="112">
        <f t="shared" si="165"/>
        <v>88.78582315470496</v>
      </c>
      <c r="Z1071" s="46">
        <v>5.517241379310345</v>
      </c>
      <c r="AA1071" s="46">
        <v>22.222222222222225</v>
      </c>
      <c r="AB1071" s="46">
        <v>0</v>
      </c>
      <c r="AC1071" s="46">
        <v>46.400000000000006</v>
      </c>
      <c r="AD1071" s="46">
        <v>5.555555555555555</v>
      </c>
      <c r="AE1071" s="106">
        <f t="shared" si="166"/>
        <v>15.28764367816092</v>
      </c>
      <c r="AF1071" s="69">
        <v>47.368421052631575</v>
      </c>
      <c r="AG1071" s="69">
        <v>43.75</v>
      </c>
      <c r="AH1071" s="69">
        <v>58.82352941176471</v>
      </c>
      <c r="AI1071" s="69">
        <v>41.1214953271028</v>
      </c>
      <c r="AJ1071" s="113">
        <v>47.76586144787477</v>
      </c>
      <c r="AK1071" s="114">
        <v>20</v>
      </c>
      <c r="AL1071" s="106">
        <f t="shared" si="167"/>
        <v>20</v>
      </c>
      <c r="AM1071" s="115">
        <v>24.890973014452427</v>
      </c>
      <c r="AN1071" s="116">
        <f t="shared" si="168"/>
        <v>59.06247259035732</v>
      </c>
    </row>
    <row r="1072" spans="1:40" ht="15">
      <c r="A1072" s="15">
        <v>85410</v>
      </c>
      <c r="B1072" s="16" t="s">
        <v>8</v>
      </c>
      <c r="C1072" s="16" t="s">
        <v>1179</v>
      </c>
      <c r="D1072" s="17">
        <v>5</v>
      </c>
      <c r="E1072" s="105">
        <v>66.58445516975462</v>
      </c>
      <c r="F1072" s="45">
        <v>96.05158730158729</v>
      </c>
      <c r="G1072" s="106">
        <f t="shared" si="160"/>
        <v>76.40683254703217</v>
      </c>
      <c r="H1072" s="87">
        <v>8.764</v>
      </c>
      <c r="I1072" s="107">
        <f t="shared" si="161"/>
        <v>8.764</v>
      </c>
      <c r="J1072" s="108">
        <f t="shared" si="162"/>
        <v>49.3496995282193</v>
      </c>
      <c r="K1072" s="109">
        <v>99.20212765957447</v>
      </c>
      <c r="L1072" s="56">
        <v>100</v>
      </c>
      <c r="M1072" s="110">
        <f t="shared" si="163"/>
        <v>99.37943262411349</v>
      </c>
      <c r="N1072" s="111">
        <v>97.77777777777777</v>
      </c>
      <c r="O1072" s="52">
        <v>99.55000000000001</v>
      </c>
      <c r="P1072" s="57">
        <v>98.52638793694311</v>
      </c>
      <c r="Q1072" s="58" t="s">
        <v>1</v>
      </c>
      <c r="R1072" s="106">
        <f t="shared" si="164"/>
        <v>98.55641895371642</v>
      </c>
      <c r="S1072" s="109">
        <v>100</v>
      </c>
      <c r="T1072" s="52">
        <v>79.91270484689602</v>
      </c>
      <c r="U1072" s="52">
        <v>100</v>
      </c>
      <c r="V1072" s="52">
        <v>94.41117764471058</v>
      </c>
      <c r="W1072" s="52">
        <v>0</v>
      </c>
      <c r="X1072" s="110">
        <f t="shared" si="169"/>
        <v>81.77957341731283</v>
      </c>
      <c r="Y1072" s="112">
        <f t="shared" si="165"/>
        <v>93.48411330341021</v>
      </c>
      <c r="Z1072" s="46">
        <v>62.09195402298851</v>
      </c>
      <c r="AA1072" s="46">
        <v>79.86111111111111</v>
      </c>
      <c r="AB1072" s="46">
        <v>80</v>
      </c>
      <c r="AC1072" s="46">
        <v>53.6</v>
      </c>
      <c r="AD1072" s="46">
        <v>93.67088607594937</v>
      </c>
      <c r="AE1072" s="106">
        <f t="shared" si="166"/>
        <v>73.11023797832097</v>
      </c>
      <c r="AF1072" s="69">
        <v>57.89473684210527</v>
      </c>
      <c r="AG1072" s="69">
        <v>81.25</v>
      </c>
      <c r="AH1072" s="69">
        <v>70.58823529411765</v>
      </c>
      <c r="AI1072" s="69">
        <v>33.64485981308411</v>
      </c>
      <c r="AJ1072" s="113">
        <v>60.844457987326756</v>
      </c>
      <c r="AK1072" s="114">
        <v>70</v>
      </c>
      <c r="AL1072" s="106">
        <f t="shared" si="167"/>
        <v>70</v>
      </c>
      <c r="AM1072" s="115">
        <v>69.21731571839165</v>
      </c>
      <c r="AN1072" s="116">
        <f t="shared" si="168"/>
        <v>77.37719127286645</v>
      </c>
    </row>
    <row r="1073" spans="1:40" ht="15">
      <c r="A1073" s="15">
        <v>85430</v>
      </c>
      <c r="B1073" s="16" t="s">
        <v>8</v>
      </c>
      <c r="C1073" s="16" t="s">
        <v>1180</v>
      </c>
      <c r="D1073" s="17">
        <v>6</v>
      </c>
      <c r="E1073" s="105">
        <v>49.391633768872424</v>
      </c>
      <c r="F1073" s="45">
        <v>87.69434269434268</v>
      </c>
      <c r="G1073" s="106">
        <f t="shared" si="160"/>
        <v>62.15920341069584</v>
      </c>
      <c r="H1073" s="87">
        <v>61.16199999999999</v>
      </c>
      <c r="I1073" s="107">
        <f t="shared" si="161"/>
        <v>61.16199999999999</v>
      </c>
      <c r="J1073" s="108">
        <f t="shared" si="162"/>
        <v>61.7603220464175</v>
      </c>
      <c r="K1073" s="109">
        <v>95.91836734693877</v>
      </c>
      <c r="L1073" s="56">
        <v>100</v>
      </c>
      <c r="M1073" s="110">
        <f t="shared" si="163"/>
        <v>96.82539682539681</v>
      </c>
      <c r="N1073" s="111">
        <v>100</v>
      </c>
      <c r="O1073" s="52">
        <v>99.12999999999998</v>
      </c>
      <c r="P1073" s="57">
        <v>98.25935596170584</v>
      </c>
      <c r="Q1073" s="58" t="s">
        <v>1</v>
      </c>
      <c r="R1073" s="106">
        <f t="shared" si="164"/>
        <v>99.06782920474325</v>
      </c>
      <c r="S1073" s="109">
        <v>95.13888888888889</v>
      </c>
      <c r="T1073" s="52">
        <v>76.3351578976579</v>
      </c>
      <c r="U1073" s="52">
        <v>100</v>
      </c>
      <c r="V1073" s="52">
        <v>0</v>
      </c>
      <c r="W1073" s="52">
        <v>0</v>
      </c>
      <c r="X1073" s="110">
        <f t="shared" si="169"/>
        <v>67.86851169663669</v>
      </c>
      <c r="Y1073" s="112">
        <f t="shared" si="165"/>
        <v>88.27677194558443</v>
      </c>
      <c r="Z1073" s="46">
        <v>65.77011494252874</v>
      </c>
      <c r="AA1073" s="46">
        <v>55.55555555555555</v>
      </c>
      <c r="AB1073" s="46">
        <v>80</v>
      </c>
      <c r="AC1073" s="46">
        <v>68.8</v>
      </c>
      <c r="AD1073" s="46">
        <v>4.3478260869565215</v>
      </c>
      <c r="AE1073" s="106">
        <f t="shared" si="166"/>
        <v>55.5744127936032</v>
      </c>
      <c r="AF1073" s="69">
        <v>57.89473684210527</v>
      </c>
      <c r="AG1073" s="69">
        <v>75</v>
      </c>
      <c r="AH1073" s="69">
        <v>64.70588235294117</v>
      </c>
      <c r="AI1073" s="69">
        <v>43.925233644859816</v>
      </c>
      <c r="AJ1073" s="113">
        <v>60.38146320997656</v>
      </c>
      <c r="AK1073" s="114">
        <v>50</v>
      </c>
      <c r="AL1073" s="106">
        <f t="shared" si="167"/>
        <v>50</v>
      </c>
      <c r="AM1073" s="115">
        <v>55.741410345915455</v>
      </c>
      <c r="AN1073" s="116">
        <f t="shared" si="168"/>
        <v>73.21287348585035</v>
      </c>
    </row>
    <row r="1074" spans="1:40" ht="15">
      <c r="A1074" s="15">
        <v>85440</v>
      </c>
      <c r="B1074" s="16" t="s">
        <v>8</v>
      </c>
      <c r="C1074" s="16" t="s">
        <v>1181</v>
      </c>
      <c r="D1074" s="17">
        <v>6</v>
      </c>
      <c r="E1074" s="105">
        <v>35.918033535367364</v>
      </c>
      <c r="F1074" s="45">
        <v>78.86141636141637</v>
      </c>
      <c r="G1074" s="106">
        <f t="shared" si="160"/>
        <v>50.232494477383696</v>
      </c>
      <c r="H1074" s="87">
        <v>29.8</v>
      </c>
      <c r="I1074" s="107">
        <f t="shared" si="161"/>
        <v>29.8</v>
      </c>
      <c r="J1074" s="108">
        <f t="shared" si="162"/>
        <v>42.05949668643022</v>
      </c>
      <c r="K1074" s="109">
        <v>99.27007299270073</v>
      </c>
      <c r="L1074" s="56">
        <v>100</v>
      </c>
      <c r="M1074" s="110">
        <f t="shared" si="163"/>
        <v>99.43227899432279</v>
      </c>
      <c r="N1074" s="111">
        <v>97.77777777777777</v>
      </c>
      <c r="O1074" s="52">
        <v>99.95000000000002</v>
      </c>
      <c r="P1074" s="57">
        <v>99.74475326148611</v>
      </c>
      <c r="Q1074" s="58" t="s">
        <v>1</v>
      </c>
      <c r="R1074" s="106">
        <f t="shared" si="164"/>
        <v>99.0955369024548</v>
      </c>
      <c r="S1074" s="109">
        <v>100</v>
      </c>
      <c r="T1074" s="52">
        <v>73.96610449735451</v>
      </c>
      <c r="U1074" s="52">
        <v>100</v>
      </c>
      <c r="V1074" s="52">
        <v>0</v>
      </c>
      <c r="W1074" s="52">
        <v>35</v>
      </c>
      <c r="X1074" s="110">
        <f t="shared" si="169"/>
        <v>72.86652612433863</v>
      </c>
      <c r="Y1074" s="112">
        <f t="shared" si="165"/>
        <v>90.8234806065301</v>
      </c>
      <c r="Z1074" s="46">
        <v>96.9425287356322</v>
      </c>
      <c r="AA1074" s="46">
        <v>30.555555555555557</v>
      </c>
      <c r="AB1074" s="46">
        <v>80</v>
      </c>
      <c r="AC1074" s="46">
        <v>56.8</v>
      </c>
      <c r="AD1074" s="46">
        <v>58.88888888888889</v>
      </c>
      <c r="AE1074" s="106">
        <f t="shared" si="166"/>
        <v>66.65646551724139</v>
      </c>
      <c r="AF1074" s="69">
        <v>68.42105263157895</v>
      </c>
      <c r="AG1074" s="69">
        <v>81.25</v>
      </c>
      <c r="AH1074" s="69">
        <v>58.82352941176471</v>
      </c>
      <c r="AI1074" s="69">
        <v>28.037383177570092</v>
      </c>
      <c r="AJ1074" s="113">
        <v>59.13299130522844</v>
      </c>
      <c r="AK1074" s="114">
        <v>35</v>
      </c>
      <c r="AL1074" s="106">
        <f t="shared" si="167"/>
        <v>35</v>
      </c>
      <c r="AM1074" s="115">
        <v>58.318912623922984</v>
      </c>
      <c r="AN1074" s="116">
        <f t="shared" si="168"/>
        <v>71.31931342772799</v>
      </c>
    </row>
    <row r="1075" spans="1:40" ht="15">
      <c r="A1075" s="15">
        <v>86001</v>
      </c>
      <c r="B1075" s="16" t="s">
        <v>33</v>
      </c>
      <c r="C1075" s="16" t="s">
        <v>1182</v>
      </c>
      <c r="D1075" s="17">
        <v>6</v>
      </c>
      <c r="E1075" s="105">
        <v>49.98817999906928</v>
      </c>
      <c r="F1075" s="45">
        <v>74.53907203907204</v>
      </c>
      <c r="G1075" s="106">
        <f t="shared" si="160"/>
        <v>58.1718106790702</v>
      </c>
      <c r="H1075" s="87">
        <v>0</v>
      </c>
      <c r="I1075" s="107">
        <f t="shared" si="161"/>
        <v>0</v>
      </c>
      <c r="J1075" s="108">
        <f t="shared" si="162"/>
        <v>34.90308640744212</v>
      </c>
      <c r="K1075" s="109">
        <v>93.36734693877551</v>
      </c>
      <c r="L1075" s="56">
        <v>100</v>
      </c>
      <c r="M1075" s="110">
        <f t="shared" si="163"/>
        <v>94.84126984126985</v>
      </c>
      <c r="N1075" s="111">
        <v>83.33333333333334</v>
      </c>
      <c r="O1075" s="52">
        <v>97.1</v>
      </c>
      <c r="P1075" s="57">
        <v>97.72486341025851</v>
      </c>
      <c r="Q1075" s="58" t="s">
        <v>1</v>
      </c>
      <c r="R1075" s="106">
        <f t="shared" si="164"/>
        <v>92.66144929020903</v>
      </c>
      <c r="S1075" s="109">
        <v>90.83333333333333</v>
      </c>
      <c r="T1075" s="52">
        <v>64.42550505050505</v>
      </c>
      <c r="U1075" s="52">
        <v>100</v>
      </c>
      <c r="V1075" s="52">
        <v>0</v>
      </c>
      <c r="W1075" s="52">
        <v>50</v>
      </c>
      <c r="X1075" s="110">
        <f t="shared" si="169"/>
        <v>70.0647095959596</v>
      </c>
      <c r="Y1075" s="112">
        <f t="shared" si="165"/>
        <v>86.2152279864311</v>
      </c>
      <c r="Z1075" s="46">
        <v>97.0574712643678</v>
      </c>
      <c r="AA1075" s="46">
        <v>75.69444444444444</v>
      </c>
      <c r="AB1075" s="46">
        <v>60</v>
      </c>
      <c r="AC1075" s="46">
        <v>77.60000000000001</v>
      </c>
      <c r="AD1075" s="46">
        <v>67.0103092783505</v>
      </c>
      <c r="AE1075" s="106">
        <f t="shared" si="166"/>
        <v>76.821509139116</v>
      </c>
      <c r="AF1075" s="69">
        <v>73.68421052631578</v>
      </c>
      <c r="AG1075" s="69">
        <v>68.75</v>
      </c>
      <c r="AH1075" s="69">
        <v>52.94117647058824</v>
      </c>
      <c r="AI1075" s="69">
        <v>62.616822429906534</v>
      </c>
      <c r="AJ1075" s="113">
        <v>64.49805235670263</v>
      </c>
      <c r="AK1075" s="114">
        <v>55.00000000000001</v>
      </c>
      <c r="AL1075" s="106">
        <f t="shared" si="167"/>
        <v>55.00000000000001</v>
      </c>
      <c r="AM1075" s="115">
        <v>69.17095216931591</v>
      </c>
      <c r="AN1075" s="116">
        <f t="shared" si="168"/>
        <v>70.83951692549874</v>
      </c>
    </row>
    <row r="1076" spans="1:40" ht="15">
      <c r="A1076" s="15">
        <v>86219</v>
      </c>
      <c r="B1076" s="16" t="s">
        <v>33</v>
      </c>
      <c r="C1076" s="16" t="s">
        <v>1183</v>
      </c>
      <c r="D1076" s="17">
        <v>6</v>
      </c>
      <c r="E1076" s="105">
        <v>49.798554209205506</v>
      </c>
      <c r="F1076" s="45">
        <v>79.72222222222223</v>
      </c>
      <c r="G1076" s="106">
        <f t="shared" si="160"/>
        <v>59.77311021354441</v>
      </c>
      <c r="H1076" s="87">
        <v>56.966</v>
      </c>
      <c r="I1076" s="107">
        <f t="shared" si="161"/>
        <v>56.966</v>
      </c>
      <c r="J1076" s="108">
        <f t="shared" si="162"/>
        <v>58.650266128126646</v>
      </c>
      <c r="K1076" s="109">
        <v>77.39130434782608</v>
      </c>
      <c r="L1076" s="56">
        <v>100</v>
      </c>
      <c r="M1076" s="110">
        <f t="shared" si="163"/>
        <v>82.41545893719805</v>
      </c>
      <c r="N1076" s="111">
        <v>97.77777777777777</v>
      </c>
      <c r="O1076" s="52">
        <v>99.96</v>
      </c>
      <c r="P1076" s="57">
        <v>99.90215264187867</v>
      </c>
      <c r="Q1076" s="58" t="s">
        <v>1</v>
      </c>
      <c r="R1076" s="106">
        <f t="shared" si="164"/>
        <v>99.15130182104804</v>
      </c>
      <c r="S1076" s="109">
        <v>96.94444444444444</v>
      </c>
      <c r="T1076" s="52">
        <v>69.10185185185186</v>
      </c>
      <c r="U1076" s="52">
        <v>96.29628333333334</v>
      </c>
      <c r="V1076" s="52">
        <v>0</v>
      </c>
      <c r="W1076" s="52">
        <v>0</v>
      </c>
      <c r="X1076" s="110">
        <f t="shared" si="169"/>
        <v>65.58564490740741</v>
      </c>
      <c r="Y1076" s="112">
        <f t="shared" si="165"/>
        <v>82.38538817049704</v>
      </c>
      <c r="Z1076" s="46">
        <v>63.195402298850574</v>
      </c>
      <c r="AA1076" s="46">
        <v>61.111111111111114</v>
      </c>
      <c r="AB1076" s="46">
        <v>80</v>
      </c>
      <c r="AC1076" s="46">
        <v>44</v>
      </c>
      <c r="AD1076" s="46">
        <v>5.617977528089887</v>
      </c>
      <c r="AE1076" s="106">
        <f t="shared" si="166"/>
        <v>51.560554694562825</v>
      </c>
      <c r="AF1076" s="69">
        <v>26.31578947368421</v>
      </c>
      <c r="AG1076" s="69">
        <v>81.25</v>
      </c>
      <c r="AH1076" s="69">
        <v>47.05882352941176</v>
      </c>
      <c r="AI1076" s="69">
        <v>45.794392523364486</v>
      </c>
      <c r="AJ1076" s="113">
        <v>50.10475138161511</v>
      </c>
      <c r="AK1076" s="114">
        <v>31.666666666666664</v>
      </c>
      <c r="AL1076" s="106">
        <f t="shared" si="167"/>
        <v>31.666666666666664</v>
      </c>
      <c r="AM1076" s="115">
        <v>47.19356287219754</v>
      </c>
      <c r="AN1076" s="116">
        <f t="shared" si="168"/>
        <v>67.0808161725331</v>
      </c>
    </row>
    <row r="1077" spans="1:40" ht="15">
      <c r="A1077" s="15">
        <v>86320</v>
      </c>
      <c r="B1077" s="16" t="s">
        <v>33</v>
      </c>
      <c r="C1077" s="16" t="s">
        <v>1184</v>
      </c>
      <c r="D1077" s="17">
        <v>6</v>
      </c>
      <c r="E1077" s="105">
        <v>62.0326923359146</v>
      </c>
      <c r="F1077" s="45">
        <v>78.9484126984127</v>
      </c>
      <c r="G1077" s="106">
        <f t="shared" si="160"/>
        <v>67.67126579008062</v>
      </c>
      <c r="H1077" s="87">
        <v>30.118000000000002</v>
      </c>
      <c r="I1077" s="107">
        <f t="shared" si="161"/>
        <v>30.118000000000002</v>
      </c>
      <c r="J1077" s="108">
        <f t="shared" si="162"/>
        <v>52.64995947404838</v>
      </c>
      <c r="K1077" s="109">
        <v>73.75</v>
      </c>
      <c r="L1077" s="56">
        <v>100</v>
      </c>
      <c r="M1077" s="110">
        <f t="shared" si="163"/>
        <v>79.58333333333334</v>
      </c>
      <c r="N1077" s="111">
        <v>97.77777777777777</v>
      </c>
      <c r="O1077" s="52">
        <v>99.66</v>
      </c>
      <c r="P1077" s="57">
        <v>99.71187282662693</v>
      </c>
      <c r="Q1077" s="58" t="s">
        <v>1</v>
      </c>
      <c r="R1077" s="106">
        <f t="shared" si="164"/>
        <v>98.98797735759233</v>
      </c>
      <c r="S1077" s="109">
        <v>99.30555555555554</v>
      </c>
      <c r="T1077" s="52">
        <v>90.39135660237812</v>
      </c>
      <c r="U1077" s="52">
        <v>95.83333333333333</v>
      </c>
      <c r="V1077" s="52">
        <v>0</v>
      </c>
      <c r="W1077" s="52">
        <v>0</v>
      </c>
      <c r="X1077" s="110">
        <f t="shared" si="169"/>
        <v>71.38256137281675</v>
      </c>
      <c r="Y1077" s="112">
        <f t="shared" si="165"/>
        <v>83.1685723937309</v>
      </c>
      <c r="Z1077" s="46">
        <v>15.011494252873561</v>
      </c>
      <c r="AA1077" s="46">
        <v>22.222222222222225</v>
      </c>
      <c r="AB1077" s="46">
        <v>80</v>
      </c>
      <c r="AC1077" s="46">
        <v>53.6</v>
      </c>
      <c r="AD1077" s="46">
        <v>5.555555555555555</v>
      </c>
      <c r="AE1077" s="106">
        <f t="shared" si="166"/>
        <v>34.01120689655172</v>
      </c>
      <c r="AF1077" s="69">
        <v>0</v>
      </c>
      <c r="AG1077" s="69">
        <v>6.25</v>
      </c>
      <c r="AH1077" s="69">
        <v>5.88235294117647</v>
      </c>
      <c r="AI1077" s="69">
        <v>39.25233644859813</v>
      </c>
      <c r="AJ1077" s="113">
        <v>12.84617234744365</v>
      </c>
      <c r="AK1077" s="114">
        <v>38.333333333333336</v>
      </c>
      <c r="AL1077" s="106">
        <f t="shared" si="167"/>
        <v>38.333333333333336</v>
      </c>
      <c r="AM1077" s="115">
        <v>29.23162297081256</v>
      </c>
      <c r="AN1077" s="116">
        <f t="shared" si="168"/>
        <v>60.88376498291889</v>
      </c>
    </row>
    <row r="1078" spans="1:40" ht="15">
      <c r="A1078" s="15">
        <v>86568</v>
      </c>
      <c r="B1078" s="16" t="s">
        <v>33</v>
      </c>
      <c r="C1078" s="16" t="s">
        <v>1185</v>
      </c>
      <c r="D1078" s="17">
        <v>6</v>
      </c>
      <c r="E1078" s="105">
        <v>29.703209715896772</v>
      </c>
      <c r="F1078" s="45">
        <v>53.72354497354497</v>
      </c>
      <c r="G1078" s="106">
        <f t="shared" si="160"/>
        <v>37.70998813511284</v>
      </c>
      <c r="H1078" s="87">
        <v>21.259999999999998</v>
      </c>
      <c r="I1078" s="107">
        <f t="shared" si="161"/>
        <v>21.259999999999998</v>
      </c>
      <c r="J1078" s="108">
        <f t="shared" si="162"/>
        <v>31.1299928810677</v>
      </c>
      <c r="K1078" s="109">
        <v>38.9776357827476</v>
      </c>
      <c r="L1078" s="56">
        <v>100</v>
      </c>
      <c r="M1078" s="110">
        <f t="shared" si="163"/>
        <v>52.53816116435924</v>
      </c>
      <c r="N1078" s="111">
        <v>92.6984126984127</v>
      </c>
      <c r="O1078" s="52">
        <v>99.19</v>
      </c>
      <c r="P1078" s="57">
        <v>99.09156976744185</v>
      </c>
      <c r="Q1078" s="58" t="s">
        <v>1</v>
      </c>
      <c r="R1078" s="106">
        <f t="shared" si="164"/>
        <v>96.9327066589378</v>
      </c>
      <c r="S1078" s="109">
        <v>71.66666666666667</v>
      </c>
      <c r="T1078" s="52">
        <v>76.16337250712252</v>
      </c>
      <c r="U1078" s="52">
        <v>81.48146666666666</v>
      </c>
      <c r="V1078" s="52">
        <v>0</v>
      </c>
      <c r="W1078" s="52">
        <v>25</v>
      </c>
      <c r="X1078" s="110">
        <f t="shared" si="169"/>
        <v>60.45287646011397</v>
      </c>
      <c r="Y1078" s="112">
        <f t="shared" si="165"/>
        <v>69.27712461726588</v>
      </c>
      <c r="Z1078" s="46">
        <v>83.49425287356321</v>
      </c>
      <c r="AA1078" s="46">
        <v>80.55555555555556</v>
      </c>
      <c r="AB1078" s="46">
        <v>0</v>
      </c>
      <c r="AC1078" s="46">
        <v>80.80000000000001</v>
      </c>
      <c r="AD1078" s="46">
        <v>42.69662921348314</v>
      </c>
      <c r="AE1078" s="106">
        <f t="shared" si="166"/>
        <v>59.133347862585566</v>
      </c>
      <c r="AF1078" s="69">
        <v>73.68421052631578</v>
      </c>
      <c r="AG1078" s="69">
        <v>75</v>
      </c>
      <c r="AH1078" s="69">
        <v>52.94117647058824</v>
      </c>
      <c r="AI1078" s="69">
        <v>54.20560747663551</v>
      </c>
      <c r="AJ1078" s="113">
        <v>63.95774861838488</v>
      </c>
      <c r="AK1078" s="114">
        <v>65</v>
      </c>
      <c r="AL1078" s="106">
        <f t="shared" si="167"/>
        <v>65</v>
      </c>
      <c r="AM1078" s="115">
        <v>61.5931851582816</v>
      </c>
      <c r="AN1078" s="116">
        <f t="shared" si="168"/>
        <v>59.34251643233097</v>
      </c>
    </row>
    <row r="1079" spans="1:40" ht="15">
      <c r="A1079" s="15">
        <v>86569</v>
      </c>
      <c r="B1079" s="16" t="s">
        <v>33</v>
      </c>
      <c r="C1079" s="16" t="s">
        <v>1186</v>
      </c>
      <c r="D1079" s="17">
        <v>6</v>
      </c>
      <c r="E1079" s="105">
        <v>40.9672424392145</v>
      </c>
      <c r="F1079" s="45">
        <v>89.78225478225477</v>
      </c>
      <c r="G1079" s="106">
        <f t="shared" si="160"/>
        <v>57.23891322022792</v>
      </c>
      <c r="H1079" s="87">
        <v>0</v>
      </c>
      <c r="I1079" s="107">
        <f t="shared" si="161"/>
        <v>0</v>
      </c>
      <c r="J1079" s="108">
        <f t="shared" si="162"/>
        <v>34.34334793213675</v>
      </c>
      <c r="K1079" s="109">
        <v>28.888888888888886</v>
      </c>
      <c r="L1079" s="56">
        <v>100</v>
      </c>
      <c r="M1079" s="110">
        <f t="shared" si="163"/>
        <v>44.691358024691354</v>
      </c>
      <c r="N1079" s="111">
        <v>95.55555555555556</v>
      </c>
      <c r="O1079" s="52">
        <v>99.4</v>
      </c>
      <c r="P1079" s="57">
        <v>97.83974862529458</v>
      </c>
      <c r="Q1079" s="58" t="s">
        <v>1</v>
      </c>
      <c r="R1079" s="106">
        <f t="shared" si="164"/>
        <v>97.53743570524571</v>
      </c>
      <c r="S1079" s="109">
        <v>98.61111111111111</v>
      </c>
      <c r="T1079" s="52">
        <v>73.96701388888889</v>
      </c>
      <c r="U1079" s="52">
        <v>100</v>
      </c>
      <c r="V1079" s="52">
        <v>0</v>
      </c>
      <c r="W1079" s="52">
        <v>0</v>
      </c>
      <c r="X1079" s="110">
        <f t="shared" si="169"/>
        <v>68.14453125</v>
      </c>
      <c r="Y1079" s="112">
        <f t="shared" si="165"/>
        <v>69.10711831456751</v>
      </c>
      <c r="Z1079" s="46">
        <v>44.758620689655174</v>
      </c>
      <c r="AA1079" s="46">
        <v>0</v>
      </c>
      <c r="AB1079" s="46">
        <v>0</v>
      </c>
      <c r="AC1079" s="46">
        <v>52</v>
      </c>
      <c r="AD1079" s="46">
        <v>10</v>
      </c>
      <c r="AE1079" s="106">
        <f t="shared" si="166"/>
        <v>22.814655172413794</v>
      </c>
      <c r="AF1079" s="69">
        <v>42.10526315789473</v>
      </c>
      <c r="AG1079" s="69">
        <v>75</v>
      </c>
      <c r="AH1079" s="69">
        <v>64.70588235294117</v>
      </c>
      <c r="AI1079" s="69">
        <v>37.38317757009346</v>
      </c>
      <c r="AJ1079" s="113">
        <v>54.79858077023234</v>
      </c>
      <c r="AK1079" s="114">
        <v>43.333333333333336</v>
      </c>
      <c r="AL1079" s="106">
        <f t="shared" si="167"/>
        <v>43.333333333333336</v>
      </c>
      <c r="AM1079" s="115">
        <v>35.44743763068264</v>
      </c>
      <c r="AN1079" s="116">
        <f t="shared" si="168"/>
        <v>52.0564600329159</v>
      </c>
    </row>
    <row r="1080" spans="1:40" ht="15">
      <c r="A1080" s="15">
        <v>86571</v>
      </c>
      <c r="B1080" s="16" t="s">
        <v>33</v>
      </c>
      <c r="C1080" s="16" t="s">
        <v>1187</v>
      </c>
      <c r="D1080" s="17">
        <v>6</v>
      </c>
      <c r="E1080" s="105">
        <v>54.98859339304671</v>
      </c>
      <c r="F1080" s="45">
        <v>80.07885632885635</v>
      </c>
      <c r="G1080" s="106">
        <f t="shared" si="160"/>
        <v>63.35201437164992</v>
      </c>
      <c r="H1080" s="87">
        <v>0</v>
      </c>
      <c r="I1080" s="107">
        <f t="shared" si="161"/>
        <v>0</v>
      </c>
      <c r="J1080" s="108">
        <f t="shared" si="162"/>
        <v>38.011208622989955</v>
      </c>
      <c r="K1080" s="109">
        <v>7.471264367816088</v>
      </c>
      <c r="L1080" s="56">
        <v>0</v>
      </c>
      <c r="M1080" s="110">
        <f t="shared" si="163"/>
        <v>5.810983397190291</v>
      </c>
      <c r="N1080" s="111">
        <v>95.55555555555556</v>
      </c>
      <c r="O1080" s="52">
        <v>96.12</v>
      </c>
      <c r="P1080" s="57">
        <v>98.40933191940616</v>
      </c>
      <c r="Q1080" s="58" t="s">
        <v>1</v>
      </c>
      <c r="R1080" s="106">
        <f t="shared" si="164"/>
        <v>96.63452814009662</v>
      </c>
      <c r="S1080" s="109">
        <v>97.08333333333333</v>
      </c>
      <c r="T1080" s="52">
        <v>81.49140211640211</v>
      </c>
      <c r="U1080" s="52">
        <v>100</v>
      </c>
      <c r="V1080" s="52">
        <v>0</v>
      </c>
      <c r="W1080" s="52">
        <v>15</v>
      </c>
      <c r="X1080" s="110">
        <f t="shared" si="169"/>
        <v>71.51868386243386</v>
      </c>
      <c r="Y1080" s="112">
        <f t="shared" si="165"/>
        <v>55.900981863798265</v>
      </c>
      <c r="Z1080" s="46">
        <v>98.16091954022988</v>
      </c>
      <c r="AA1080" s="46">
        <v>22.222222222222225</v>
      </c>
      <c r="AB1080" s="46">
        <v>80</v>
      </c>
      <c r="AC1080" s="46">
        <v>36</v>
      </c>
      <c r="AD1080" s="46">
        <v>23.595505617977526</v>
      </c>
      <c r="AE1080" s="106">
        <f t="shared" si="166"/>
        <v>54.881053855094926</v>
      </c>
      <c r="AF1080" s="69">
        <v>26.31578947368421</v>
      </c>
      <c r="AG1080" s="69">
        <v>75</v>
      </c>
      <c r="AH1080" s="69">
        <v>47.05882352941176</v>
      </c>
      <c r="AI1080" s="69">
        <v>41.1214953271028</v>
      </c>
      <c r="AJ1080" s="113">
        <v>47.37402708254969</v>
      </c>
      <c r="AK1080" s="114">
        <v>20</v>
      </c>
      <c r="AL1080" s="106">
        <f t="shared" si="167"/>
        <v>20</v>
      </c>
      <c r="AM1080" s="115">
        <v>45.90296927806388</v>
      </c>
      <c r="AN1080" s="116">
        <f t="shared" si="168"/>
        <v>49.32362343991629</v>
      </c>
    </row>
    <row r="1081" spans="1:40" ht="15">
      <c r="A1081" s="15">
        <v>86573</v>
      </c>
      <c r="B1081" s="16" t="s">
        <v>33</v>
      </c>
      <c r="C1081" s="16" t="s">
        <v>1188</v>
      </c>
      <c r="D1081" s="17">
        <v>6</v>
      </c>
      <c r="E1081" s="105">
        <v>39.300336384728396</v>
      </c>
      <c r="F1081" s="45">
        <v>70.73768823768823</v>
      </c>
      <c r="G1081" s="106">
        <f t="shared" si="160"/>
        <v>49.77945366904834</v>
      </c>
      <c r="H1081" s="87">
        <v>0</v>
      </c>
      <c r="I1081" s="107">
        <f t="shared" si="161"/>
        <v>0</v>
      </c>
      <c r="J1081" s="108">
        <f t="shared" si="162"/>
        <v>29.867672201429002</v>
      </c>
      <c r="K1081" s="109">
        <v>82.96296296296296</v>
      </c>
      <c r="L1081" s="56">
        <v>100</v>
      </c>
      <c r="M1081" s="110">
        <f t="shared" si="163"/>
        <v>86.74897119341563</v>
      </c>
      <c r="N1081" s="111">
        <v>64.44444444444444</v>
      </c>
      <c r="O1081" s="52">
        <v>99.72</v>
      </c>
      <c r="P1081" s="57">
        <v>99.50376180566673</v>
      </c>
      <c r="Q1081" s="58" t="s">
        <v>1</v>
      </c>
      <c r="R1081" s="106">
        <f t="shared" si="164"/>
        <v>87.83447120706829</v>
      </c>
      <c r="S1081" s="109">
        <v>35</v>
      </c>
      <c r="T1081" s="52">
        <v>59.38888888888889</v>
      </c>
      <c r="U1081" s="52">
        <v>0</v>
      </c>
      <c r="V1081" s="52">
        <v>0</v>
      </c>
      <c r="W1081" s="52">
        <v>15</v>
      </c>
      <c r="X1081" s="110">
        <f t="shared" si="169"/>
        <v>25.47222222222222</v>
      </c>
      <c r="Y1081" s="112">
        <f t="shared" si="165"/>
        <v>67.48777152700258</v>
      </c>
      <c r="Z1081" s="46">
        <v>43.931034482758626</v>
      </c>
      <c r="AA1081" s="46">
        <v>80.55555555555556</v>
      </c>
      <c r="AB1081" s="46">
        <v>0</v>
      </c>
      <c r="AC1081" s="46">
        <v>0</v>
      </c>
      <c r="AD1081" s="46">
        <v>10</v>
      </c>
      <c r="AE1081" s="106">
        <f t="shared" si="166"/>
        <v>27.961925287356323</v>
      </c>
      <c r="AF1081" s="69">
        <v>0</v>
      </c>
      <c r="AG1081" s="69">
        <v>6.25</v>
      </c>
      <c r="AH1081" s="69">
        <v>5.88235294117647</v>
      </c>
      <c r="AI1081" s="69">
        <v>0</v>
      </c>
      <c r="AJ1081" s="113">
        <v>3.0330882352941178</v>
      </c>
      <c r="AK1081" s="114">
        <v>0</v>
      </c>
      <c r="AL1081" s="106">
        <f t="shared" si="167"/>
        <v>0</v>
      </c>
      <c r="AM1081" s="115">
        <v>15.721850349335137</v>
      </c>
      <c r="AN1081" s="116">
        <f t="shared" si="168"/>
        <v>44.433975308587634</v>
      </c>
    </row>
    <row r="1082" spans="1:40" ht="15">
      <c r="A1082" s="15">
        <v>86749</v>
      </c>
      <c r="B1082" s="16" t="s">
        <v>33</v>
      </c>
      <c r="C1082" s="16" t="s">
        <v>1189</v>
      </c>
      <c r="D1082" s="17">
        <v>6</v>
      </c>
      <c r="E1082" s="105">
        <v>64.61307944928635</v>
      </c>
      <c r="F1082" s="45">
        <v>81.20370370370372</v>
      </c>
      <c r="G1082" s="106">
        <f t="shared" si="160"/>
        <v>70.14328753409214</v>
      </c>
      <c r="H1082" s="87">
        <v>62.434000000000005</v>
      </c>
      <c r="I1082" s="107">
        <f t="shared" si="161"/>
        <v>62.434000000000005</v>
      </c>
      <c r="J1082" s="108">
        <f t="shared" si="162"/>
        <v>67.05957252045528</v>
      </c>
      <c r="K1082" s="109">
        <v>74.25742574257426</v>
      </c>
      <c r="L1082" s="56">
        <v>100</v>
      </c>
      <c r="M1082" s="110">
        <f t="shared" si="163"/>
        <v>79.97799779977998</v>
      </c>
      <c r="N1082" s="111">
        <v>52.43386243386243</v>
      </c>
      <c r="O1082" s="52">
        <v>99.86</v>
      </c>
      <c r="P1082" s="57">
        <v>99.83443708609272</v>
      </c>
      <c r="Q1082" s="58" t="s">
        <v>1</v>
      </c>
      <c r="R1082" s="106">
        <f t="shared" si="164"/>
        <v>83.99023977758506</v>
      </c>
      <c r="S1082" s="109">
        <v>94.44444444444446</v>
      </c>
      <c r="T1082" s="52">
        <v>95.16203703703704</v>
      </c>
      <c r="U1082" s="52">
        <v>77.3148</v>
      </c>
      <c r="V1082" s="52">
        <v>0</v>
      </c>
      <c r="W1082" s="52">
        <v>0</v>
      </c>
      <c r="X1082" s="110">
        <f t="shared" si="169"/>
        <v>66.73032037037038</v>
      </c>
      <c r="Y1082" s="112">
        <f t="shared" si="165"/>
        <v>77.02265845526654</v>
      </c>
      <c r="Z1082" s="46">
        <v>64.71264367816092</v>
      </c>
      <c r="AA1082" s="46">
        <v>61.111111111111114</v>
      </c>
      <c r="AB1082" s="46">
        <v>100</v>
      </c>
      <c r="AC1082" s="46">
        <v>85.6</v>
      </c>
      <c r="AD1082" s="46">
        <v>8.88888888888889</v>
      </c>
      <c r="AE1082" s="106">
        <f t="shared" si="166"/>
        <v>64.10316091954023</v>
      </c>
      <c r="AF1082" s="69">
        <v>68.42105263157895</v>
      </c>
      <c r="AG1082" s="69">
        <v>81.25</v>
      </c>
      <c r="AH1082" s="69">
        <v>52.94117647058824</v>
      </c>
      <c r="AI1082" s="69">
        <v>63.55140186915887</v>
      </c>
      <c r="AJ1082" s="113">
        <v>66.54090774283152</v>
      </c>
      <c r="AK1082" s="114">
        <v>65</v>
      </c>
      <c r="AL1082" s="106">
        <f t="shared" si="167"/>
        <v>65</v>
      </c>
      <c r="AM1082" s="115">
        <v>64.93259455517654</v>
      </c>
      <c r="AN1082" s="116">
        <f t="shared" si="168"/>
        <v>71.40302209827729</v>
      </c>
    </row>
    <row r="1083" spans="1:40" ht="15">
      <c r="A1083" s="15">
        <v>86755</v>
      </c>
      <c r="B1083" s="16" t="s">
        <v>33</v>
      </c>
      <c r="C1083" s="16" t="s">
        <v>1190</v>
      </c>
      <c r="D1083" s="17">
        <v>6</v>
      </c>
      <c r="E1083" s="105">
        <v>59.97671309046852</v>
      </c>
      <c r="F1083" s="45">
        <v>85.04985754985755</v>
      </c>
      <c r="G1083" s="106">
        <f t="shared" si="160"/>
        <v>68.33442791026486</v>
      </c>
      <c r="H1083" s="87">
        <v>0</v>
      </c>
      <c r="I1083" s="107">
        <f t="shared" si="161"/>
        <v>0</v>
      </c>
      <c r="J1083" s="108">
        <f t="shared" si="162"/>
        <v>41.00065674615892</v>
      </c>
      <c r="K1083" s="109">
        <v>29.87804878048781</v>
      </c>
      <c r="L1083" s="56">
        <v>100</v>
      </c>
      <c r="M1083" s="110">
        <f t="shared" si="163"/>
        <v>45.46070460704607</v>
      </c>
      <c r="N1083" s="111">
        <v>61.111111111111114</v>
      </c>
      <c r="O1083" s="52">
        <v>99.94</v>
      </c>
      <c r="P1083" s="57">
        <v>98.33822091886609</v>
      </c>
      <c r="Q1083" s="58" t="s">
        <v>1</v>
      </c>
      <c r="R1083" s="106">
        <f t="shared" si="164"/>
        <v>86.40907123248616</v>
      </c>
      <c r="S1083" s="109">
        <v>95.83333333333334</v>
      </c>
      <c r="T1083" s="52">
        <v>65.27794312169313</v>
      </c>
      <c r="U1083" s="52">
        <v>0</v>
      </c>
      <c r="V1083" s="52">
        <v>0</v>
      </c>
      <c r="W1083" s="52">
        <v>0</v>
      </c>
      <c r="X1083" s="110">
        <f t="shared" si="169"/>
        <v>40.27781911375662</v>
      </c>
      <c r="Y1083" s="112">
        <f t="shared" si="165"/>
        <v>56.90565856933428</v>
      </c>
      <c r="Z1083" s="46">
        <v>57.58620689655172</v>
      </c>
      <c r="AA1083" s="46">
        <v>30.555555555555557</v>
      </c>
      <c r="AB1083" s="46">
        <v>0</v>
      </c>
      <c r="AC1083" s="46">
        <v>0</v>
      </c>
      <c r="AD1083" s="46">
        <v>10</v>
      </c>
      <c r="AE1083" s="106">
        <f t="shared" si="166"/>
        <v>22.000718390804597</v>
      </c>
      <c r="AF1083" s="69">
        <v>0</v>
      </c>
      <c r="AG1083" s="69">
        <v>6.25</v>
      </c>
      <c r="AH1083" s="69">
        <v>5.88235294117647</v>
      </c>
      <c r="AI1083" s="69">
        <v>0</v>
      </c>
      <c r="AJ1083" s="113">
        <v>3.0330882352941178</v>
      </c>
      <c r="AK1083" s="114">
        <v>0</v>
      </c>
      <c r="AL1083" s="106">
        <f t="shared" si="167"/>
        <v>0</v>
      </c>
      <c r="AM1083" s="115">
        <v>12.542540004507549</v>
      </c>
      <c r="AN1083" s="116">
        <f t="shared" si="168"/>
        <v>40.415722635251186</v>
      </c>
    </row>
    <row r="1084" spans="1:40" ht="15">
      <c r="A1084" s="15">
        <v>86757</v>
      </c>
      <c r="B1084" s="16" t="s">
        <v>33</v>
      </c>
      <c r="C1084" s="16" t="s">
        <v>1191</v>
      </c>
      <c r="D1084" s="17">
        <v>4</v>
      </c>
      <c r="E1084" s="105">
        <v>44.066448652535705</v>
      </c>
      <c r="F1084" s="45">
        <v>92.39061864061865</v>
      </c>
      <c r="G1084" s="106">
        <f t="shared" si="160"/>
        <v>60.17450531523002</v>
      </c>
      <c r="H1084" s="87">
        <v>0</v>
      </c>
      <c r="I1084" s="107">
        <f t="shared" si="161"/>
        <v>0</v>
      </c>
      <c r="J1084" s="108">
        <f t="shared" si="162"/>
        <v>36.104703189138014</v>
      </c>
      <c r="K1084" s="109">
        <v>9.912536443148689</v>
      </c>
      <c r="L1084" s="56">
        <v>100</v>
      </c>
      <c r="M1084" s="110">
        <f t="shared" si="163"/>
        <v>29.931972789115648</v>
      </c>
      <c r="N1084" s="111">
        <v>77.26708074534162</v>
      </c>
      <c r="O1084" s="52">
        <v>98.98</v>
      </c>
      <c r="P1084" s="57">
        <v>96.35692875259396</v>
      </c>
      <c r="Q1084" s="58" t="s">
        <v>1</v>
      </c>
      <c r="R1084" s="106">
        <f t="shared" si="164"/>
        <v>90.81121066399979</v>
      </c>
      <c r="S1084" s="109">
        <v>95.13888888888889</v>
      </c>
      <c r="T1084" s="52">
        <v>91.01851851851852</v>
      </c>
      <c r="U1084" s="52">
        <v>100</v>
      </c>
      <c r="V1084" s="52">
        <v>0</v>
      </c>
      <c r="W1084" s="52">
        <v>25</v>
      </c>
      <c r="X1084" s="110">
        <f t="shared" si="169"/>
        <v>74.66435185185185</v>
      </c>
      <c r="Y1084" s="112">
        <f t="shared" si="165"/>
        <v>63.727690209154154</v>
      </c>
      <c r="Z1084" s="46">
        <v>53.88505747126437</v>
      </c>
      <c r="AA1084" s="46">
        <v>11.111111111111112</v>
      </c>
      <c r="AB1084" s="46">
        <v>0</v>
      </c>
      <c r="AC1084" s="46">
        <v>47.199999999999996</v>
      </c>
      <c r="AD1084" s="46">
        <v>5.319148936170213</v>
      </c>
      <c r="AE1084" s="106">
        <f t="shared" si="166"/>
        <v>25.401938126681344</v>
      </c>
      <c r="AF1084" s="69">
        <v>47.368421052631575</v>
      </c>
      <c r="AG1084" s="69">
        <v>68.75</v>
      </c>
      <c r="AH1084" s="69">
        <v>70.58823529411765</v>
      </c>
      <c r="AI1084" s="69">
        <v>28.971962616822427</v>
      </c>
      <c r="AJ1084" s="113">
        <v>53.919654740892916</v>
      </c>
      <c r="AK1084" s="114">
        <v>25</v>
      </c>
      <c r="AL1084" s="106">
        <f t="shared" si="167"/>
        <v>25</v>
      </c>
      <c r="AM1084" s="115">
        <v>32.926274931801494</v>
      </c>
      <c r="AN1084" s="116">
        <f t="shared" si="168"/>
        <v>48.96266822194512</v>
      </c>
    </row>
    <row r="1085" spans="1:40" ht="15">
      <c r="A1085" s="15">
        <v>86760</v>
      </c>
      <c r="B1085" s="16" t="s">
        <v>33</v>
      </c>
      <c r="C1085" s="16" t="s">
        <v>1192</v>
      </c>
      <c r="D1085" s="17">
        <v>6</v>
      </c>
      <c r="E1085" s="105">
        <v>50.56802483662738</v>
      </c>
      <c r="F1085" s="45">
        <v>80.60185185185185</v>
      </c>
      <c r="G1085" s="106">
        <f t="shared" si="160"/>
        <v>60.57930050836886</v>
      </c>
      <c r="H1085" s="87">
        <v>25.259999999999998</v>
      </c>
      <c r="I1085" s="107">
        <f t="shared" si="161"/>
        <v>25.259999999999998</v>
      </c>
      <c r="J1085" s="108">
        <f t="shared" si="162"/>
        <v>46.45158030502132</v>
      </c>
      <c r="K1085" s="109">
        <v>24.55621301775148</v>
      </c>
      <c r="L1085" s="56">
        <v>100</v>
      </c>
      <c r="M1085" s="110">
        <f t="shared" si="163"/>
        <v>41.32149901380671</v>
      </c>
      <c r="N1085" s="111">
        <v>58.88888888888889</v>
      </c>
      <c r="O1085" s="52">
        <v>99.88</v>
      </c>
      <c r="P1085" s="57">
        <v>99.24242424242425</v>
      </c>
      <c r="Q1085" s="58" t="s">
        <v>1</v>
      </c>
      <c r="R1085" s="106">
        <f t="shared" si="164"/>
        <v>85.95001868686869</v>
      </c>
      <c r="S1085" s="109">
        <v>92.77777777777777</v>
      </c>
      <c r="T1085" s="52">
        <v>88.53587962962963</v>
      </c>
      <c r="U1085" s="52">
        <v>100</v>
      </c>
      <c r="V1085" s="52">
        <v>0</v>
      </c>
      <c r="W1085" s="52">
        <v>25</v>
      </c>
      <c r="X1085" s="110">
        <f t="shared" si="169"/>
        <v>73.45341435185185</v>
      </c>
      <c r="Y1085" s="112">
        <f t="shared" si="165"/>
        <v>65.884838217361</v>
      </c>
      <c r="Z1085" s="46">
        <v>92.29885057471263</v>
      </c>
      <c r="AA1085" s="46">
        <v>33.333333333333336</v>
      </c>
      <c r="AB1085" s="46">
        <v>100</v>
      </c>
      <c r="AC1085" s="46">
        <v>70.39999999999999</v>
      </c>
      <c r="AD1085" s="46">
        <v>17.77777777777778</v>
      </c>
      <c r="AE1085" s="106">
        <f t="shared" si="166"/>
        <v>64.60804597701149</v>
      </c>
      <c r="AF1085" s="69">
        <v>73.68421052631578</v>
      </c>
      <c r="AG1085" s="69">
        <v>87.5</v>
      </c>
      <c r="AH1085" s="69">
        <v>76.47058823529412</v>
      </c>
      <c r="AI1085" s="69">
        <v>54.20560747663551</v>
      </c>
      <c r="AJ1085" s="113">
        <v>72.96510155956135</v>
      </c>
      <c r="AK1085" s="114">
        <v>41.66666666666667</v>
      </c>
      <c r="AL1085" s="106">
        <f t="shared" si="167"/>
        <v>41.66666666666667</v>
      </c>
      <c r="AM1085" s="115">
        <v>62.248318270289154</v>
      </c>
      <c r="AN1085" s="116">
        <f t="shared" si="168"/>
        <v>60.9072306507715</v>
      </c>
    </row>
    <row r="1086" spans="1:40" ht="15">
      <c r="A1086" s="15">
        <v>86865</v>
      </c>
      <c r="B1086" s="16" t="s">
        <v>33</v>
      </c>
      <c r="C1086" s="16" t="s">
        <v>1193</v>
      </c>
      <c r="D1086" s="17">
        <v>6</v>
      </c>
      <c r="E1086" s="105">
        <v>54.05613170858181</v>
      </c>
      <c r="F1086" s="45">
        <v>91.68650793650792</v>
      </c>
      <c r="G1086" s="106">
        <f t="shared" si="160"/>
        <v>66.59959045122385</v>
      </c>
      <c r="H1086" s="87">
        <v>0</v>
      </c>
      <c r="I1086" s="107">
        <f t="shared" si="161"/>
        <v>0</v>
      </c>
      <c r="J1086" s="108">
        <f t="shared" si="162"/>
        <v>39.95975427073431</v>
      </c>
      <c r="K1086" s="109">
        <v>13.168724279835386</v>
      </c>
      <c r="L1086" s="56">
        <v>100</v>
      </c>
      <c r="M1086" s="110">
        <f t="shared" si="163"/>
        <v>32.46456332876085</v>
      </c>
      <c r="N1086" s="111">
        <v>80.31746031746032</v>
      </c>
      <c r="O1086" s="52">
        <v>99.69</v>
      </c>
      <c r="P1086" s="57">
        <v>97.14670585353906</v>
      </c>
      <c r="Q1086" s="58" t="s">
        <v>1</v>
      </c>
      <c r="R1086" s="106">
        <f t="shared" si="164"/>
        <v>92.32698160571417</v>
      </c>
      <c r="S1086" s="109">
        <v>97.91666666666666</v>
      </c>
      <c r="T1086" s="52">
        <v>70.517404401238</v>
      </c>
      <c r="U1086" s="52">
        <v>100</v>
      </c>
      <c r="V1086" s="52">
        <v>0</v>
      </c>
      <c r="W1086" s="52">
        <v>0</v>
      </c>
      <c r="X1086" s="110">
        <f t="shared" si="169"/>
        <v>67.10851776697616</v>
      </c>
      <c r="Y1086" s="112">
        <f t="shared" si="165"/>
        <v>62.70660259761482</v>
      </c>
      <c r="Z1086" s="46">
        <v>80.11494252873563</v>
      </c>
      <c r="AA1086" s="46">
        <v>22.222222222222225</v>
      </c>
      <c r="AB1086" s="46">
        <v>60</v>
      </c>
      <c r="AC1086" s="46">
        <v>53.6</v>
      </c>
      <c r="AD1086" s="46">
        <v>16.666666666666664</v>
      </c>
      <c r="AE1086" s="106">
        <f t="shared" si="166"/>
        <v>48.62040229885058</v>
      </c>
      <c r="AF1086" s="69">
        <v>63.1578947368421</v>
      </c>
      <c r="AG1086" s="69">
        <v>68.75</v>
      </c>
      <c r="AH1086" s="69">
        <v>64.70588235294117</v>
      </c>
      <c r="AI1086" s="69">
        <v>46.728971962616825</v>
      </c>
      <c r="AJ1086" s="113">
        <v>60.83568726310003</v>
      </c>
      <c r="AK1086" s="114">
        <v>43.333333333333336</v>
      </c>
      <c r="AL1086" s="106">
        <f t="shared" si="167"/>
        <v>43.333333333333336</v>
      </c>
      <c r="AM1086" s="115">
        <v>50.82039782954699</v>
      </c>
      <c r="AN1086" s="116">
        <f t="shared" si="168"/>
        <v>54.59137150181837</v>
      </c>
    </row>
    <row r="1087" spans="1:40" ht="15">
      <c r="A1087" s="15">
        <v>86885</v>
      </c>
      <c r="B1087" s="16" t="s">
        <v>33</v>
      </c>
      <c r="C1087" s="16" t="s">
        <v>1194</v>
      </c>
      <c r="D1087" s="17">
        <v>6</v>
      </c>
      <c r="E1087" s="105">
        <v>55.24383421142316</v>
      </c>
      <c r="F1087" s="45">
        <v>90.76923076923077</v>
      </c>
      <c r="G1087" s="106">
        <f t="shared" si="160"/>
        <v>67.0856330640257</v>
      </c>
      <c r="H1087" s="87">
        <v>38.992000000000004</v>
      </c>
      <c r="I1087" s="107">
        <f t="shared" si="161"/>
        <v>38.992000000000004</v>
      </c>
      <c r="J1087" s="108">
        <f t="shared" si="162"/>
        <v>55.84817983841542</v>
      </c>
      <c r="K1087" s="109">
        <v>90.3061224489796</v>
      </c>
      <c r="L1087" s="56">
        <v>100</v>
      </c>
      <c r="M1087" s="110">
        <f t="shared" si="163"/>
        <v>92.46031746031747</v>
      </c>
      <c r="N1087" s="111">
        <v>96.66666666666667</v>
      </c>
      <c r="O1087" s="52">
        <v>99.52000000000001</v>
      </c>
      <c r="P1087" s="57">
        <v>99.7190547017022</v>
      </c>
      <c r="Q1087" s="58" t="s">
        <v>1</v>
      </c>
      <c r="R1087" s="106">
        <f t="shared" si="164"/>
        <v>98.57359343083789</v>
      </c>
      <c r="S1087" s="109">
        <v>96.52777777777779</v>
      </c>
      <c r="T1087" s="52">
        <v>74.2396048882891</v>
      </c>
      <c r="U1087" s="52">
        <v>100</v>
      </c>
      <c r="V1087" s="52">
        <v>0</v>
      </c>
      <c r="W1087" s="52">
        <v>0</v>
      </c>
      <c r="X1087" s="110">
        <f t="shared" si="169"/>
        <v>67.69184566651671</v>
      </c>
      <c r="Y1087" s="112">
        <f t="shared" si="165"/>
        <v>86.49065479686776</v>
      </c>
      <c r="Z1087" s="46">
        <v>8.39080459770115</v>
      </c>
      <c r="AA1087" s="46">
        <v>13.888888888888891</v>
      </c>
      <c r="AB1087" s="46">
        <v>0</v>
      </c>
      <c r="AC1087" s="46">
        <v>44</v>
      </c>
      <c r="AD1087" s="46">
        <v>7.777777777777778</v>
      </c>
      <c r="AE1087" s="106">
        <f t="shared" si="166"/>
        <v>14.410201149425289</v>
      </c>
      <c r="AF1087" s="69">
        <v>31.57894736842105</v>
      </c>
      <c r="AG1087" s="69">
        <v>75</v>
      </c>
      <c r="AH1087" s="69">
        <v>41.17647058823529</v>
      </c>
      <c r="AI1087" s="69">
        <v>10.2803738317757</v>
      </c>
      <c r="AJ1087" s="113">
        <v>39.50894794710801</v>
      </c>
      <c r="AK1087" s="114">
        <v>46.666666666666664</v>
      </c>
      <c r="AL1087" s="106">
        <f t="shared" si="167"/>
        <v>46.666666666666664</v>
      </c>
      <c r="AM1087" s="115">
        <v>27.55449339892229</v>
      </c>
      <c r="AN1087" s="116">
        <f t="shared" si="168"/>
        <v>62.68131138579365</v>
      </c>
    </row>
    <row r="1088" spans="1:40" ht="15">
      <c r="A1088" s="15">
        <v>88564</v>
      </c>
      <c r="B1088" s="16" t="s">
        <v>36</v>
      </c>
      <c r="C1088" s="16" t="s">
        <v>1195</v>
      </c>
      <c r="D1088" s="17">
        <v>4</v>
      </c>
      <c r="E1088" s="105">
        <v>47.02946248183895</v>
      </c>
      <c r="F1088" s="45">
        <v>80.53367928367928</v>
      </c>
      <c r="G1088" s="106">
        <f t="shared" si="160"/>
        <v>58.19753474911906</v>
      </c>
      <c r="H1088" s="87">
        <v>52.66600000000001</v>
      </c>
      <c r="I1088" s="107">
        <f t="shared" si="161"/>
        <v>52.66600000000001</v>
      </c>
      <c r="J1088" s="108">
        <f t="shared" si="162"/>
        <v>55.984920849471436</v>
      </c>
      <c r="K1088" s="109">
        <v>67.37012987012987</v>
      </c>
      <c r="L1088" s="56">
        <v>100</v>
      </c>
      <c r="M1088" s="110">
        <f t="shared" si="163"/>
        <v>74.62121212121212</v>
      </c>
      <c r="N1088" s="111">
        <v>100</v>
      </c>
      <c r="O1088" s="52">
        <v>99.35</v>
      </c>
      <c r="P1088" s="57">
        <v>99.68520461699894</v>
      </c>
      <c r="Q1088" s="58" t="s">
        <v>1</v>
      </c>
      <c r="R1088" s="106">
        <f t="shared" si="164"/>
        <v>99.61610253803778</v>
      </c>
      <c r="S1088" s="109">
        <v>96.52777777777779</v>
      </c>
      <c r="T1088" s="52">
        <v>76.80555555555554</v>
      </c>
      <c r="U1088" s="52">
        <v>98.61110000000001</v>
      </c>
      <c r="V1088" s="52">
        <v>0</v>
      </c>
      <c r="W1088" s="52">
        <v>0</v>
      </c>
      <c r="X1088" s="110">
        <f t="shared" si="169"/>
        <v>67.98610833333333</v>
      </c>
      <c r="Y1088" s="112">
        <f t="shared" si="165"/>
        <v>80.49634384247511</v>
      </c>
      <c r="Z1088" s="46">
        <v>62.252873563218394</v>
      </c>
      <c r="AA1088" s="46">
        <v>61.111111111111114</v>
      </c>
      <c r="AB1088" s="46">
        <v>20</v>
      </c>
      <c r="AC1088" s="46">
        <v>36.8</v>
      </c>
      <c r="AD1088" s="46">
        <v>0</v>
      </c>
      <c r="AE1088" s="106">
        <f t="shared" si="166"/>
        <v>37.671551724137935</v>
      </c>
      <c r="AF1088" s="69">
        <v>47.368421052631575</v>
      </c>
      <c r="AG1088" s="69">
        <v>68.75</v>
      </c>
      <c r="AH1088" s="69">
        <v>5.88235294117647</v>
      </c>
      <c r="AI1088" s="69">
        <v>39.25233644859813</v>
      </c>
      <c r="AJ1088" s="113">
        <v>40.313277610601546</v>
      </c>
      <c r="AK1088" s="114">
        <v>28.333333333333332</v>
      </c>
      <c r="AL1088" s="106">
        <f t="shared" si="167"/>
        <v>28.333333333333332</v>
      </c>
      <c r="AM1088" s="115">
        <v>36.50836828236731</v>
      </c>
      <c r="AN1088" s="116">
        <f t="shared" si="168"/>
        <v>62.39766657584204</v>
      </c>
    </row>
    <row r="1089" spans="1:40" ht="15">
      <c r="A1089" s="15">
        <v>91001</v>
      </c>
      <c r="B1089" s="16" t="s">
        <v>39</v>
      </c>
      <c r="C1089" s="16" t="s">
        <v>1196</v>
      </c>
      <c r="D1089" s="17">
        <v>6</v>
      </c>
      <c r="E1089" s="105">
        <v>27.26326470046294</v>
      </c>
      <c r="F1089" s="45">
        <v>61.13044363044363</v>
      </c>
      <c r="G1089" s="106">
        <f t="shared" si="160"/>
        <v>38.552324343789834</v>
      </c>
      <c r="H1089" s="87">
        <v>30.060000000000002</v>
      </c>
      <c r="I1089" s="107">
        <f t="shared" si="161"/>
        <v>30.060000000000002</v>
      </c>
      <c r="J1089" s="108">
        <f t="shared" si="162"/>
        <v>35.1553946062739</v>
      </c>
      <c r="K1089" s="109">
        <v>97.81181619256017</v>
      </c>
      <c r="L1089" s="56">
        <v>100</v>
      </c>
      <c r="M1089" s="110">
        <f t="shared" si="163"/>
        <v>98.29807926088014</v>
      </c>
      <c r="N1089" s="111">
        <v>79.76190476190476</v>
      </c>
      <c r="O1089" s="52">
        <v>99.27</v>
      </c>
      <c r="P1089" s="57">
        <v>99.45893451720312</v>
      </c>
      <c r="Q1089" s="58" t="s">
        <v>1</v>
      </c>
      <c r="R1089" s="106">
        <f t="shared" si="164"/>
        <v>92.77226083485282</v>
      </c>
      <c r="S1089" s="109">
        <v>56.25</v>
      </c>
      <c r="T1089" s="52">
        <v>44.81481481481481</v>
      </c>
      <c r="U1089" s="52">
        <v>81.01851666666666</v>
      </c>
      <c r="V1089" s="52">
        <v>0</v>
      </c>
      <c r="W1089" s="52">
        <v>80</v>
      </c>
      <c r="X1089" s="110">
        <f t="shared" si="169"/>
        <v>55.52083287037037</v>
      </c>
      <c r="Y1089" s="112">
        <f t="shared" si="165"/>
        <v>82.84109851958827</v>
      </c>
      <c r="Z1089" s="46">
        <v>54.57471264367816</v>
      </c>
      <c r="AA1089" s="46">
        <v>22.222222222222225</v>
      </c>
      <c r="AB1089" s="46">
        <v>60</v>
      </c>
      <c r="AC1089" s="46">
        <v>64.8</v>
      </c>
      <c r="AD1089" s="46">
        <v>11.11111111111111</v>
      </c>
      <c r="AE1089" s="106">
        <f t="shared" si="166"/>
        <v>43.29367816091954</v>
      </c>
      <c r="AF1089" s="69">
        <v>31.57894736842105</v>
      </c>
      <c r="AG1089" s="69">
        <v>26.666666666666668</v>
      </c>
      <c r="AH1089" s="69">
        <v>11.76470588235294</v>
      </c>
      <c r="AI1089" s="69">
        <v>45.794392523364486</v>
      </c>
      <c r="AJ1089" s="113">
        <v>28.951178110201283</v>
      </c>
      <c r="AK1089" s="114">
        <v>35</v>
      </c>
      <c r="AL1089" s="106">
        <f t="shared" si="167"/>
        <v>35</v>
      </c>
      <c r="AM1089" s="115">
        <v>37.810275848544094</v>
      </c>
      <c r="AN1089" s="116">
        <f t="shared" si="168"/>
        <v>59.794710935612144</v>
      </c>
    </row>
    <row r="1090" spans="1:40" ht="15">
      <c r="A1090" s="15">
        <v>91540</v>
      </c>
      <c r="B1090" s="16" t="s">
        <v>39</v>
      </c>
      <c r="C1090" s="16" t="s">
        <v>1197</v>
      </c>
      <c r="D1090" s="17">
        <v>6</v>
      </c>
      <c r="E1090" s="105">
        <v>44.16458586785266</v>
      </c>
      <c r="F1090" s="45">
        <v>75.27777777777779</v>
      </c>
      <c r="G1090" s="106">
        <f aca="true" t="shared" si="170" ref="G1090:G1102">(E1090*(8/12))+(F1090*(4/12))</f>
        <v>54.5356498378277</v>
      </c>
      <c r="H1090" s="87">
        <v>50.852</v>
      </c>
      <c r="I1090" s="107">
        <f aca="true" t="shared" si="171" ref="I1090:I1102">H1090</f>
        <v>50.852</v>
      </c>
      <c r="J1090" s="108">
        <f aca="true" t="shared" si="172" ref="J1090:J1102">(G1090*(12/20))+(I1090*(8/20))</f>
        <v>53.062189902696616</v>
      </c>
      <c r="K1090" s="109">
        <v>97.33333333333334</v>
      </c>
      <c r="L1090" s="56">
        <v>100</v>
      </c>
      <c r="M1090" s="110">
        <f aca="true" t="shared" si="173" ref="M1090:M1102">(K1090*(14/18))+(L1090*(4/18))</f>
        <v>97.92592592592592</v>
      </c>
      <c r="N1090" s="111">
        <v>86.42857142857142</v>
      </c>
      <c r="O1090" s="52">
        <v>0</v>
      </c>
      <c r="P1090" s="57">
        <v>99.44263817928471</v>
      </c>
      <c r="Q1090" s="58" t="s">
        <v>1</v>
      </c>
      <c r="R1090" s="106">
        <f aca="true" t="shared" si="174" ref="R1090:R1102">IF((Q1090=("N/A")),((N1090*(5.33/16))+(O1090*(5.33/16))+(P1090*(5.33/16))),((N1090*(4/16))+(O1090*(4/16))+(P1090*(4/16))+(Q1090*(4/16))))</f>
        <v>61.91834670061708</v>
      </c>
      <c r="S1090" s="109">
        <v>77.36111111111111</v>
      </c>
      <c r="T1090" s="52">
        <v>72.08333333333333</v>
      </c>
      <c r="U1090" s="52">
        <v>0</v>
      </c>
      <c r="V1090" s="52">
        <v>0</v>
      </c>
      <c r="W1090" s="52">
        <v>25</v>
      </c>
      <c r="X1090" s="110">
        <f t="shared" si="169"/>
        <v>40.486111111111114</v>
      </c>
      <c r="Y1090" s="112">
        <f aca="true" t="shared" si="175" ref="Y1090:Y1102">(M1090*(18/50))+(R1090*(16/50))+(X1090*(16/50))</f>
        <v>68.02275983308635</v>
      </c>
      <c r="Z1090" s="46">
        <v>12.298850574712644</v>
      </c>
      <c r="AA1090" s="46">
        <v>38.19444444444445</v>
      </c>
      <c r="AB1090" s="46">
        <v>0</v>
      </c>
      <c r="AC1090" s="46">
        <v>0</v>
      </c>
      <c r="AD1090" s="46">
        <v>5.555555555555555</v>
      </c>
      <c r="AE1090" s="106">
        <f aca="true" t="shared" si="176" ref="AE1090:AE1102">((Z1090*(4/16))+(AA1090*(3/16))+(AB1090*(3/16))+(AC1090*(3/16))+(AD1090*(3/16)))</f>
        <v>11.277837643678161</v>
      </c>
      <c r="AF1090" s="69">
        <v>0</v>
      </c>
      <c r="AG1090" s="69">
        <v>6.25</v>
      </c>
      <c r="AH1090" s="69">
        <v>5.88235294117647</v>
      </c>
      <c r="AI1090" s="69">
        <v>0</v>
      </c>
      <c r="AJ1090" s="113">
        <v>3.0330882352941178</v>
      </c>
      <c r="AK1090" s="114">
        <v>0</v>
      </c>
      <c r="AL1090" s="106">
        <f aca="true" t="shared" si="177" ref="AL1090:AL1102">AK1090</f>
        <v>0</v>
      </c>
      <c r="AM1090" s="115">
        <v>6.823670272706784</v>
      </c>
      <c r="AN1090" s="116">
        <f aca="true" t="shared" si="178" ref="AN1090:AN1102">(J1090*(20/100))+(Y1090*(50/100))+(AM1090*(30/100))</f>
        <v>46.67091897889454</v>
      </c>
    </row>
    <row r="1091" spans="1:40" ht="15">
      <c r="A1091" s="15">
        <v>94001</v>
      </c>
      <c r="B1091" s="16" t="s">
        <v>21</v>
      </c>
      <c r="C1091" s="16" t="s">
        <v>1198</v>
      </c>
      <c r="D1091" s="17">
        <v>6</v>
      </c>
      <c r="E1091" s="105">
        <v>68.65424669099805</v>
      </c>
      <c r="F1091" s="45">
        <v>73.85683760683762</v>
      </c>
      <c r="G1091" s="106">
        <f t="shared" si="170"/>
        <v>70.38844366294457</v>
      </c>
      <c r="H1091" s="87">
        <v>58.282</v>
      </c>
      <c r="I1091" s="107">
        <f t="shared" si="171"/>
        <v>58.282</v>
      </c>
      <c r="J1091" s="108">
        <f t="shared" si="172"/>
        <v>65.54586619776674</v>
      </c>
      <c r="K1091" s="109">
        <v>97.31903485254692</v>
      </c>
      <c r="L1091" s="56">
        <v>100</v>
      </c>
      <c r="M1091" s="110">
        <f t="shared" si="173"/>
        <v>97.91480488531428</v>
      </c>
      <c r="N1091" s="111">
        <v>100</v>
      </c>
      <c r="O1091" s="52">
        <v>98.97999999999999</v>
      </c>
      <c r="P1091" s="57">
        <v>97.58797943851324</v>
      </c>
      <c r="Q1091" s="58" t="s">
        <v>1</v>
      </c>
      <c r="R1091" s="106">
        <f t="shared" si="174"/>
        <v>98.79420815045472</v>
      </c>
      <c r="S1091" s="109">
        <v>99.30555555555554</v>
      </c>
      <c r="T1091" s="52">
        <v>81.58333333333333</v>
      </c>
      <c r="U1091" s="52">
        <v>0</v>
      </c>
      <c r="V1091" s="52">
        <v>0</v>
      </c>
      <c r="W1091" s="52">
        <v>25</v>
      </c>
      <c r="X1091" s="110">
        <f aca="true" t="shared" si="179" ref="X1091:X1102">(S1091*(4/16))+(T1091*(4/16))+(U1091*(4/16))+(V1091*(2/16))+(W1091*(2/16))</f>
        <v>48.347222222222214</v>
      </c>
      <c r="Y1091" s="112">
        <f t="shared" si="175"/>
        <v>82.33458747796976</v>
      </c>
      <c r="Z1091" s="46">
        <v>16.804597701149426</v>
      </c>
      <c r="AA1091" s="46">
        <v>50</v>
      </c>
      <c r="AB1091" s="46">
        <v>0</v>
      </c>
      <c r="AC1091" s="46">
        <v>0</v>
      </c>
      <c r="AD1091" s="46">
        <v>6.0606060606060606</v>
      </c>
      <c r="AE1091" s="106">
        <f t="shared" si="176"/>
        <v>14.712513061650993</v>
      </c>
      <c r="AF1091" s="69">
        <v>0</v>
      </c>
      <c r="AG1091" s="69">
        <v>6.25</v>
      </c>
      <c r="AH1091" s="69">
        <v>5.88235294117647</v>
      </c>
      <c r="AI1091" s="69">
        <v>0</v>
      </c>
      <c r="AJ1091" s="113">
        <v>3.0330882352941178</v>
      </c>
      <c r="AK1091" s="114">
        <v>0</v>
      </c>
      <c r="AL1091" s="106">
        <f t="shared" si="177"/>
        <v>0</v>
      </c>
      <c r="AM1091" s="115">
        <v>8.655497162292294</v>
      </c>
      <c r="AN1091" s="116">
        <f t="shared" si="178"/>
        <v>56.87311612722592</v>
      </c>
    </row>
    <row r="1092" spans="1:40" ht="15">
      <c r="A1092" s="15">
        <v>95001</v>
      </c>
      <c r="B1092" s="16" t="s">
        <v>20</v>
      </c>
      <c r="C1092" s="16" t="s">
        <v>1199</v>
      </c>
      <c r="D1092" s="17">
        <v>6</v>
      </c>
      <c r="E1092" s="105">
        <v>67.79238547296623</v>
      </c>
      <c r="F1092" s="45">
        <v>88.13492063492063</v>
      </c>
      <c r="G1092" s="106">
        <f t="shared" si="170"/>
        <v>74.57323052695102</v>
      </c>
      <c r="H1092" s="87">
        <v>41.828</v>
      </c>
      <c r="I1092" s="107">
        <f t="shared" si="171"/>
        <v>41.828</v>
      </c>
      <c r="J1092" s="108">
        <f t="shared" si="172"/>
        <v>61.475138316170614</v>
      </c>
      <c r="K1092" s="109">
        <v>100</v>
      </c>
      <c r="L1092" s="56">
        <v>100</v>
      </c>
      <c r="M1092" s="110">
        <f t="shared" si="173"/>
        <v>100</v>
      </c>
      <c r="N1092" s="111">
        <v>93.33333333333333</v>
      </c>
      <c r="O1092" s="52">
        <v>98.77</v>
      </c>
      <c r="P1092" s="57">
        <v>99.24259136701228</v>
      </c>
      <c r="Q1092" s="58" t="s">
        <v>1</v>
      </c>
      <c r="R1092" s="106">
        <f t="shared" si="174"/>
        <v>97.05461116580264</v>
      </c>
      <c r="S1092" s="109">
        <v>99.16666666666667</v>
      </c>
      <c r="T1092" s="52">
        <v>76.10367063492063</v>
      </c>
      <c r="U1092" s="52">
        <v>67.12961666666666</v>
      </c>
      <c r="V1092" s="52">
        <v>0</v>
      </c>
      <c r="W1092" s="52">
        <v>100</v>
      </c>
      <c r="X1092" s="110">
        <f t="shared" si="179"/>
        <v>73.09998849206349</v>
      </c>
      <c r="Y1092" s="112">
        <f t="shared" si="175"/>
        <v>90.44947189051717</v>
      </c>
      <c r="Z1092" s="46">
        <v>96.87356321839081</v>
      </c>
      <c r="AA1092" s="46">
        <v>27.777777777777782</v>
      </c>
      <c r="AB1092" s="46">
        <v>100</v>
      </c>
      <c r="AC1092" s="46">
        <v>78.4</v>
      </c>
      <c r="AD1092" s="46">
        <v>91.56626506024097</v>
      </c>
      <c r="AE1092" s="106">
        <f t="shared" si="176"/>
        <v>80.04539883672622</v>
      </c>
      <c r="AF1092" s="69">
        <v>73.68421052631578</v>
      </c>
      <c r="AG1092" s="69">
        <v>75</v>
      </c>
      <c r="AH1092" s="69">
        <v>41.17647058823529</v>
      </c>
      <c r="AI1092" s="69">
        <v>48.598130841121495</v>
      </c>
      <c r="AJ1092" s="113">
        <v>59.61470298891815</v>
      </c>
      <c r="AK1092" s="114">
        <v>46.666666666666664</v>
      </c>
      <c r="AL1092" s="106">
        <f t="shared" si="177"/>
        <v>46.666666666666664</v>
      </c>
      <c r="AM1092" s="115">
        <v>67.92146684329882</v>
      </c>
      <c r="AN1092" s="116">
        <f t="shared" si="178"/>
        <v>77.89620366148236</v>
      </c>
    </row>
    <row r="1093" spans="1:40" ht="15">
      <c r="A1093" s="15">
        <v>95015</v>
      </c>
      <c r="B1093" s="16" t="s">
        <v>20</v>
      </c>
      <c r="C1093" s="16" t="s">
        <v>1200</v>
      </c>
      <c r="D1093" s="17">
        <v>6</v>
      </c>
      <c r="E1093" s="105">
        <v>86.62779545016386</v>
      </c>
      <c r="F1093" s="45">
        <v>79.92063492063491</v>
      </c>
      <c r="G1093" s="106">
        <f t="shared" si="170"/>
        <v>84.3920752736542</v>
      </c>
      <c r="H1093" s="87">
        <v>42.028000000000006</v>
      </c>
      <c r="I1093" s="107">
        <f t="shared" si="171"/>
        <v>42.028000000000006</v>
      </c>
      <c r="J1093" s="108">
        <f t="shared" si="172"/>
        <v>67.44644516419253</v>
      </c>
      <c r="K1093" s="109">
        <v>95.08196721311475</v>
      </c>
      <c r="L1093" s="56">
        <v>100</v>
      </c>
      <c r="M1093" s="110">
        <f t="shared" si="173"/>
        <v>96.17486338797815</v>
      </c>
      <c r="N1093" s="111">
        <v>94.28571428571429</v>
      </c>
      <c r="O1093" s="52">
        <v>99.04</v>
      </c>
      <c r="P1093" s="57">
        <v>94.96681415929203</v>
      </c>
      <c r="Q1093" s="58" t="s">
        <v>1</v>
      </c>
      <c r="R1093" s="106">
        <f t="shared" si="174"/>
        <v>96.03744853824273</v>
      </c>
      <c r="S1093" s="109">
        <v>95.13888888888889</v>
      </c>
      <c r="T1093" s="52">
        <v>71.80555555555556</v>
      </c>
      <c r="U1093" s="52">
        <v>100</v>
      </c>
      <c r="V1093" s="52">
        <v>0</v>
      </c>
      <c r="W1093" s="52">
        <v>80</v>
      </c>
      <c r="X1093" s="110">
        <f t="shared" si="179"/>
        <v>76.73611111111111</v>
      </c>
      <c r="Y1093" s="112">
        <f t="shared" si="175"/>
        <v>89.91048990746536</v>
      </c>
      <c r="Z1093" s="46">
        <v>17.01149425287356</v>
      </c>
      <c r="AA1093" s="46">
        <v>27.777777777777782</v>
      </c>
      <c r="AB1093" s="46">
        <v>0</v>
      </c>
      <c r="AC1093" s="46">
        <v>39.2</v>
      </c>
      <c r="AD1093" s="46">
        <v>14.285714285714285</v>
      </c>
      <c r="AE1093" s="106">
        <f t="shared" si="176"/>
        <v>19.48977832512315</v>
      </c>
      <c r="AF1093" s="69">
        <v>68.42105263157895</v>
      </c>
      <c r="AG1093" s="69">
        <v>75</v>
      </c>
      <c r="AH1093" s="69">
        <v>35.294117647058826</v>
      </c>
      <c r="AI1093" s="69">
        <v>20.5607476635514</v>
      </c>
      <c r="AJ1093" s="113">
        <v>49.8189794855473</v>
      </c>
      <c r="AK1093" s="114">
        <v>28.333333333333332</v>
      </c>
      <c r="AL1093" s="106">
        <f t="shared" si="177"/>
        <v>28.333333333333332</v>
      </c>
      <c r="AM1093" s="115">
        <v>29.346276302878294</v>
      </c>
      <c r="AN1093" s="116">
        <f t="shared" si="178"/>
        <v>67.24841687743468</v>
      </c>
    </row>
    <row r="1094" spans="1:40" ht="15">
      <c r="A1094" s="15">
        <v>95025</v>
      </c>
      <c r="B1094" s="16" t="s">
        <v>20</v>
      </c>
      <c r="C1094" s="16" t="s">
        <v>1201</v>
      </c>
      <c r="D1094" s="17">
        <v>6</v>
      </c>
      <c r="E1094" s="105">
        <v>69.56005065714685</v>
      </c>
      <c r="F1094" s="45">
        <v>93.62179487179488</v>
      </c>
      <c r="G1094" s="106">
        <f t="shared" si="170"/>
        <v>77.58063206202952</v>
      </c>
      <c r="H1094" s="87">
        <v>0</v>
      </c>
      <c r="I1094" s="107">
        <f t="shared" si="171"/>
        <v>0</v>
      </c>
      <c r="J1094" s="108">
        <f t="shared" si="172"/>
        <v>46.54837923721771</v>
      </c>
      <c r="K1094" s="109">
        <v>32.72727272727273</v>
      </c>
      <c r="L1094" s="56">
        <v>100</v>
      </c>
      <c r="M1094" s="110">
        <f t="shared" si="173"/>
        <v>47.676767676767675</v>
      </c>
      <c r="N1094" s="111">
        <v>92.22222222222221</v>
      </c>
      <c r="O1094" s="52">
        <v>98.96000000000001</v>
      </c>
      <c r="P1094" s="57">
        <v>100</v>
      </c>
      <c r="Q1094" s="58" t="s">
        <v>1</v>
      </c>
      <c r="R1094" s="106">
        <f t="shared" si="174"/>
        <v>97.00007777777778</v>
      </c>
      <c r="S1094" s="117">
        <v>92.91666666666667</v>
      </c>
      <c r="T1094" s="52">
        <v>83.81944444444446</v>
      </c>
      <c r="U1094" s="52">
        <v>100</v>
      </c>
      <c r="V1094" s="52">
        <v>0</v>
      </c>
      <c r="W1094" s="52">
        <v>25</v>
      </c>
      <c r="X1094" s="110">
        <f t="shared" si="179"/>
        <v>72.30902777777779</v>
      </c>
      <c r="Y1094" s="112">
        <f t="shared" si="175"/>
        <v>71.34255014141414</v>
      </c>
      <c r="Z1094" s="46">
        <v>24.505747126436784</v>
      </c>
      <c r="AA1094" s="46">
        <v>75.00000000000001</v>
      </c>
      <c r="AB1094" s="46">
        <v>60</v>
      </c>
      <c r="AC1094" s="46">
        <v>57.599999999999994</v>
      </c>
      <c r="AD1094" s="46">
        <v>14.117647058823529</v>
      </c>
      <c r="AE1094" s="106">
        <f t="shared" si="176"/>
        <v>44.88599560513861</v>
      </c>
      <c r="AF1094" s="69">
        <v>42.10526315789473</v>
      </c>
      <c r="AG1094" s="69">
        <v>81.25</v>
      </c>
      <c r="AH1094" s="69">
        <v>64.70588235294117</v>
      </c>
      <c r="AI1094" s="69">
        <v>51.4018691588785</v>
      </c>
      <c r="AJ1094" s="113">
        <v>59.8657536674286</v>
      </c>
      <c r="AK1094" s="114">
        <v>53.333333333333336</v>
      </c>
      <c r="AL1094" s="106">
        <f t="shared" si="177"/>
        <v>53.333333333333336</v>
      </c>
      <c r="AM1094" s="115">
        <v>50.57006530072155</v>
      </c>
      <c r="AN1094" s="116">
        <f t="shared" si="178"/>
        <v>60.15197050836708</v>
      </c>
    </row>
    <row r="1095" spans="1:40" ht="15">
      <c r="A1095" s="15">
        <v>95200</v>
      </c>
      <c r="B1095" s="16" t="s">
        <v>20</v>
      </c>
      <c r="C1095" s="16" t="s">
        <v>1202</v>
      </c>
      <c r="D1095" s="17">
        <v>6</v>
      </c>
      <c r="E1095" s="105">
        <v>0</v>
      </c>
      <c r="F1095" s="45">
        <v>69.97863247863248</v>
      </c>
      <c r="G1095" s="106">
        <f t="shared" si="170"/>
        <v>23.326210826210826</v>
      </c>
      <c r="H1095" s="87">
        <v>22.372</v>
      </c>
      <c r="I1095" s="107">
        <f t="shared" si="171"/>
        <v>22.372</v>
      </c>
      <c r="J1095" s="108">
        <f t="shared" si="172"/>
        <v>22.944526495726496</v>
      </c>
      <c r="K1095" s="109">
        <v>57.36434108527132</v>
      </c>
      <c r="L1095" s="56">
        <v>100</v>
      </c>
      <c r="M1095" s="110">
        <f t="shared" si="173"/>
        <v>66.83893195521102</v>
      </c>
      <c r="N1095" s="111">
        <v>86.04395604395604</v>
      </c>
      <c r="O1095" s="52">
        <v>97.59</v>
      </c>
      <c r="P1095" s="57">
        <v>98.57397504456328</v>
      </c>
      <c r="Q1095" s="58" t="s">
        <v>1</v>
      </c>
      <c r="R1095" s="106">
        <f t="shared" si="174"/>
        <v>94.01051704386299</v>
      </c>
      <c r="S1095" s="109">
        <v>93.61111111111113</v>
      </c>
      <c r="T1095" s="52">
        <v>87.08333333333333</v>
      </c>
      <c r="U1095" s="52">
        <v>100</v>
      </c>
      <c r="V1095" s="52">
        <v>0</v>
      </c>
      <c r="W1095" s="52">
        <v>25</v>
      </c>
      <c r="X1095" s="110">
        <f t="shared" si="179"/>
        <v>73.29861111111111</v>
      </c>
      <c r="Y1095" s="112">
        <f t="shared" si="175"/>
        <v>77.60093651346767</v>
      </c>
      <c r="Z1095" s="46">
        <v>1.5862068965517242</v>
      </c>
      <c r="AA1095" s="46">
        <v>61.805555555555564</v>
      </c>
      <c r="AB1095" s="46">
        <v>0</v>
      </c>
      <c r="AC1095" s="46">
        <v>52.800000000000004</v>
      </c>
      <c r="AD1095" s="46">
        <v>6.666666666666667</v>
      </c>
      <c r="AE1095" s="106">
        <f t="shared" si="176"/>
        <v>23.1350933908046</v>
      </c>
      <c r="AF1095" s="69">
        <v>63.1578947368421</v>
      </c>
      <c r="AG1095" s="69">
        <v>50</v>
      </c>
      <c r="AH1095" s="69">
        <v>64.70588235294117</v>
      </c>
      <c r="AI1095" s="69">
        <v>40.18691588785047</v>
      </c>
      <c r="AJ1095" s="113">
        <v>54.51267324440844</v>
      </c>
      <c r="AK1095" s="114">
        <v>25</v>
      </c>
      <c r="AL1095" s="106">
        <f t="shared" si="177"/>
        <v>25</v>
      </c>
      <c r="AM1095" s="115">
        <v>31.87542934027137</v>
      </c>
      <c r="AN1095" s="116">
        <f t="shared" si="178"/>
        <v>52.952002357960545</v>
      </c>
    </row>
    <row r="1096" spans="1:40" ht="15">
      <c r="A1096" s="15">
        <v>97001</v>
      </c>
      <c r="B1096" s="16" t="s">
        <v>31</v>
      </c>
      <c r="C1096" s="16" t="s">
        <v>1203</v>
      </c>
      <c r="D1096" s="17">
        <v>6</v>
      </c>
      <c r="E1096" s="105">
        <v>43.7865581324815</v>
      </c>
      <c r="F1096" s="45">
        <v>79.66524216524216</v>
      </c>
      <c r="G1096" s="106">
        <f t="shared" si="170"/>
        <v>55.74611947673505</v>
      </c>
      <c r="H1096" s="87">
        <v>42.55</v>
      </c>
      <c r="I1096" s="107">
        <f t="shared" si="171"/>
        <v>42.55</v>
      </c>
      <c r="J1096" s="108">
        <f t="shared" si="172"/>
        <v>50.46767168604103</v>
      </c>
      <c r="K1096" s="109">
        <v>95.01915708812261</v>
      </c>
      <c r="L1096" s="56">
        <v>0</v>
      </c>
      <c r="M1096" s="110">
        <f t="shared" si="173"/>
        <v>73.90378884631758</v>
      </c>
      <c r="N1096" s="111">
        <v>95</v>
      </c>
      <c r="O1096" s="52">
        <v>99.17999999999999</v>
      </c>
      <c r="P1096" s="57">
        <v>98.92821886898886</v>
      </c>
      <c r="Q1096" s="58" t="s">
        <v>1</v>
      </c>
      <c r="R1096" s="106">
        <f t="shared" si="174"/>
        <v>97.64167541073192</v>
      </c>
      <c r="S1096" s="109">
        <v>91.80555555555556</v>
      </c>
      <c r="T1096" s="56">
        <v>85.08796296296296</v>
      </c>
      <c r="U1096" s="52">
        <v>96.29628333333334</v>
      </c>
      <c r="V1096" s="52">
        <v>0</v>
      </c>
      <c r="W1096" s="52">
        <v>25</v>
      </c>
      <c r="X1096" s="110">
        <f t="shared" si="179"/>
        <v>71.42245046296297</v>
      </c>
      <c r="Y1096" s="112">
        <f t="shared" si="175"/>
        <v>80.7058842642567</v>
      </c>
      <c r="Z1096" s="46">
        <v>62.68965517241379</v>
      </c>
      <c r="AA1096" s="46">
        <v>22.222222222222225</v>
      </c>
      <c r="AB1096" s="46">
        <v>60</v>
      </c>
      <c r="AC1096" s="46">
        <v>46.400000000000006</v>
      </c>
      <c r="AD1096" s="46">
        <v>12.5</v>
      </c>
      <c r="AE1096" s="106">
        <f t="shared" si="176"/>
        <v>42.13283045977011</v>
      </c>
      <c r="AF1096" s="69">
        <v>68.42105263157895</v>
      </c>
      <c r="AG1096" s="69">
        <v>81.25</v>
      </c>
      <c r="AH1096" s="69">
        <v>58.82352941176471</v>
      </c>
      <c r="AI1096" s="69">
        <v>35.51401869158878</v>
      </c>
      <c r="AJ1096" s="113">
        <v>61.00215018373311</v>
      </c>
      <c r="AK1096" s="114">
        <v>48.333333333333336</v>
      </c>
      <c r="AL1096" s="106">
        <f t="shared" si="177"/>
        <v>48.333333333333336</v>
      </c>
      <c r="AM1096" s="115">
        <v>48.40474962753956</v>
      </c>
      <c r="AN1096" s="116">
        <f t="shared" si="178"/>
        <v>64.96790135759842</v>
      </c>
    </row>
    <row r="1097" spans="1:40" ht="15">
      <c r="A1097" s="15">
        <v>97161</v>
      </c>
      <c r="B1097" s="16" t="s">
        <v>31</v>
      </c>
      <c r="C1097" s="16" t="s">
        <v>1204</v>
      </c>
      <c r="D1097" s="17">
        <v>6</v>
      </c>
      <c r="E1097" s="105">
        <v>63.06688305644747</v>
      </c>
      <c r="F1097" s="45">
        <v>90.49450549450549</v>
      </c>
      <c r="G1097" s="106">
        <f t="shared" si="170"/>
        <v>72.20942386913347</v>
      </c>
      <c r="H1097" s="87">
        <v>56.97</v>
      </c>
      <c r="I1097" s="107">
        <f t="shared" si="171"/>
        <v>56.97</v>
      </c>
      <c r="J1097" s="108">
        <f t="shared" si="172"/>
        <v>66.11365432148008</v>
      </c>
      <c r="K1097" s="109">
        <v>97.1830985915493</v>
      </c>
      <c r="L1097" s="56">
        <v>100</v>
      </c>
      <c r="M1097" s="110">
        <f t="shared" si="173"/>
        <v>97.80907668231612</v>
      </c>
      <c r="N1097" s="111">
        <v>95.71428571428572</v>
      </c>
      <c r="O1097" s="52">
        <v>96.4</v>
      </c>
      <c r="P1097" s="57">
        <v>99.87437185929649</v>
      </c>
      <c r="Q1097" s="58" t="s">
        <v>1</v>
      </c>
      <c r="R1097" s="106">
        <f t="shared" si="174"/>
        <v>97.26872155419957</v>
      </c>
      <c r="S1097" s="109">
        <v>95</v>
      </c>
      <c r="T1097" s="52">
        <v>71.06481481481481</v>
      </c>
      <c r="U1097" s="52">
        <v>100</v>
      </c>
      <c r="V1097" s="52">
        <v>0</v>
      </c>
      <c r="W1097" s="52">
        <v>25</v>
      </c>
      <c r="X1097" s="110">
        <f t="shared" si="179"/>
        <v>69.6412037037037</v>
      </c>
      <c r="Y1097" s="112">
        <f t="shared" si="175"/>
        <v>88.62244368816285</v>
      </c>
      <c r="Z1097" s="46">
        <v>56.3448275862069</v>
      </c>
      <c r="AA1097" s="46">
        <v>74.30555555555556</v>
      </c>
      <c r="AB1097" s="46">
        <v>60</v>
      </c>
      <c r="AC1097" s="46">
        <v>40</v>
      </c>
      <c r="AD1097" s="46">
        <v>5.555555555555555</v>
      </c>
      <c r="AE1097" s="106">
        <f t="shared" si="176"/>
        <v>47.81016522988506</v>
      </c>
      <c r="AF1097" s="69">
        <v>73.68421052631578</v>
      </c>
      <c r="AG1097" s="69">
        <v>50</v>
      </c>
      <c r="AH1097" s="69">
        <v>58.82352941176471</v>
      </c>
      <c r="AI1097" s="69">
        <v>42.05607476635514</v>
      </c>
      <c r="AJ1097" s="113">
        <v>56.14095367610891</v>
      </c>
      <c r="AK1097" s="114">
        <v>31.666666666666664</v>
      </c>
      <c r="AL1097" s="106">
        <f t="shared" si="177"/>
        <v>31.666666666666664</v>
      </c>
      <c r="AM1097" s="115">
        <v>46.80300910290108</v>
      </c>
      <c r="AN1097" s="116">
        <f t="shared" si="178"/>
        <v>71.57485543924777</v>
      </c>
    </row>
    <row r="1098" spans="1:40" ht="15">
      <c r="A1098" s="15">
        <v>97666</v>
      </c>
      <c r="B1098" s="16" t="s">
        <v>31</v>
      </c>
      <c r="C1098" s="16" t="s">
        <v>1205</v>
      </c>
      <c r="D1098" s="17">
        <v>6</v>
      </c>
      <c r="E1098" s="105">
        <v>0</v>
      </c>
      <c r="F1098" s="45">
        <v>60</v>
      </c>
      <c r="G1098" s="106">
        <f t="shared" si="170"/>
        <v>20</v>
      </c>
      <c r="H1098" s="87">
        <v>0</v>
      </c>
      <c r="I1098" s="107">
        <f t="shared" si="171"/>
        <v>0</v>
      </c>
      <c r="J1098" s="108">
        <f t="shared" si="172"/>
        <v>12</v>
      </c>
      <c r="K1098" s="109">
        <v>95.06172839506173</v>
      </c>
      <c r="L1098" s="56">
        <v>100</v>
      </c>
      <c r="M1098" s="110">
        <f t="shared" si="173"/>
        <v>96.15912208504801</v>
      </c>
      <c r="N1098" s="111">
        <v>81.42857142857144</v>
      </c>
      <c r="O1098" s="52">
        <v>99.55</v>
      </c>
      <c r="P1098" s="57">
        <v>91.02564102564102</v>
      </c>
      <c r="Q1098" s="58" t="s">
        <v>1</v>
      </c>
      <c r="R1098" s="106">
        <f t="shared" si="174"/>
        <v>90.61140327380951</v>
      </c>
      <c r="S1098" s="109">
        <v>74.02777777777779</v>
      </c>
      <c r="T1098" s="52">
        <v>72.77777777777777</v>
      </c>
      <c r="U1098" s="52">
        <v>97.22221666666667</v>
      </c>
      <c r="V1098" s="52">
        <v>0</v>
      </c>
      <c r="W1098" s="52">
        <v>25</v>
      </c>
      <c r="X1098" s="110">
        <f t="shared" si="179"/>
        <v>64.13194305555555</v>
      </c>
      <c r="Y1098" s="112">
        <f t="shared" si="175"/>
        <v>84.1351547760141</v>
      </c>
      <c r="Z1098" s="46">
        <v>97.17241379310344</v>
      </c>
      <c r="AA1098" s="46">
        <v>88.8888888888889</v>
      </c>
      <c r="AB1098" s="46">
        <v>0</v>
      </c>
      <c r="AC1098" s="46">
        <v>80.80000000000001</v>
      </c>
      <c r="AD1098" s="46">
        <v>45.45454545454545</v>
      </c>
      <c r="AE1098" s="106">
        <f t="shared" si="176"/>
        <v>64.63249738766982</v>
      </c>
      <c r="AF1098" s="69">
        <v>84.21052631578947</v>
      </c>
      <c r="AG1098" s="69">
        <v>68.75</v>
      </c>
      <c r="AH1098" s="69">
        <v>64.70588235294117</v>
      </c>
      <c r="AI1098" s="69">
        <v>0</v>
      </c>
      <c r="AJ1098" s="113">
        <v>54.41660216718266</v>
      </c>
      <c r="AK1098" s="114">
        <v>48.333333333333336</v>
      </c>
      <c r="AL1098" s="106">
        <f t="shared" si="177"/>
        <v>48.333333333333336</v>
      </c>
      <c r="AM1098" s="115">
        <v>58.64842585133928</v>
      </c>
      <c r="AN1098" s="116">
        <f t="shared" si="178"/>
        <v>62.062105143408836</v>
      </c>
    </row>
    <row r="1099" spans="1:40" ht="15">
      <c r="A1099" s="15">
        <v>99001</v>
      </c>
      <c r="B1099" s="16" t="s">
        <v>32</v>
      </c>
      <c r="C1099" s="16" t="s">
        <v>1206</v>
      </c>
      <c r="D1099" s="17">
        <v>4</v>
      </c>
      <c r="E1099" s="105">
        <v>40.62525539613511</v>
      </c>
      <c r="F1099" s="45">
        <v>77.0054945054945</v>
      </c>
      <c r="G1099" s="106">
        <f t="shared" si="170"/>
        <v>52.75200176592157</v>
      </c>
      <c r="H1099" s="87">
        <v>44.486000000000004</v>
      </c>
      <c r="I1099" s="107">
        <f t="shared" si="171"/>
        <v>44.486000000000004</v>
      </c>
      <c r="J1099" s="108">
        <f t="shared" si="172"/>
        <v>49.44560105955294</v>
      </c>
      <c r="K1099" s="109">
        <v>87.2</v>
      </c>
      <c r="L1099" s="56">
        <v>100</v>
      </c>
      <c r="M1099" s="110">
        <f t="shared" si="173"/>
        <v>90.04444444444445</v>
      </c>
      <c r="N1099" s="111">
        <v>100</v>
      </c>
      <c r="O1099" s="52">
        <v>98.05</v>
      </c>
      <c r="P1099" s="57">
        <v>98.9948717948718</v>
      </c>
      <c r="Q1099" s="58" t="s">
        <v>1</v>
      </c>
      <c r="R1099" s="106">
        <f t="shared" si="174"/>
        <v>98.95307291666666</v>
      </c>
      <c r="S1099" s="109">
        <v>92.63888888888889</v>
      </c>
      <c r="T1099" s="52">
        <v>74.76157407407406</v>
      </c>
      <c r="U1099" s="52">
        <v>100</v>
      </c>
      <c r="V1099" s="52">
        <v>96.80297397769517</v>
      </c>
      <c r="W1099" s="52">
        <v>80</v>
      </c>
      <c r="X1099" s="110">
        <f t="shared" si="179"/>
        <v>88.95048748795263</v>
      </c>
      <c r="Y1099" s="112">
        <f t="shared" si="175"/>
        <v>92.54513932947818</v>
      </c>
      <c r="Z1099" s="46">
        <v>64.29885057471265</v>
      </c>
      <c r="AA1099" s="46">
        <v>22.222222222222225</v>
      </c>
      <c r="AB1099" s="46">
        <v>40</v>
      </c>
      <c r="AC1099" s="46">
        <v>43.2</v>
      </c>
      <c r="AD1099" s="46">
        <v>45.83333333333333</v>
      </c>
      <c r="AE1099" s="106">
        <f t="shared" si="176"/>
        <v>44.435129310344834</v>
      </c>
      <c r="AF1099" s="69">
        <v>36.84210526315789</v>
      </c>
      <c r="AG1099" s="69">
        <v>37.5</v>
      </c>
      <c r="AH1099" s="69">
        <v>35.294117647058826</v>
      </c>
      <c r="AI1099" s="69">
        <v>38.31775700934579</v>
      </c>
      <c r="AJ1099" s="113">
        <v>36.988494979890625</v>
      </c>
      <c r="AK1099" s="114">
        <v>33.33333333333333</v>
      </c>
      <c r="AL1099" s="106">
        <f t="shared" si="177"/>
        <v>33.33333333333333</v>
      </c>
      <c r="AM1099" s="115">
        <v>40.22900096015474</v>
      </c>
      <c r="AN1099" s="116">
        <f t="shared" si="178"/>
        <v>68.2303901646961</v>
      </c>
    </row>
    <row r="1100" spans="1:40" ht="15">
      <c r="A1100" s="15">
        <v>99524</v>
      </c>
      <c r="B1100" s="16" t="s">
        <v>32</v>
      </c>
      <c r="C1100" s="16" t="s">
        <v>1207</v>
      </c>
      <c r="D1100" s="17">
        <v>6</v>
      </c>
      <c r="E1100" s="105">
        <v>50.652989418895324</v>
      </c>
      <c r="F1100" s="45">
        <v>83.32671957671958</v>
      </c>
      <c r="G1100" s="106">
        <f t="shared" si="170"/>
        <v>61.54423280483674</v>
      </c>
      <c r="H1100" s="87">
        <v>14.969999999999999</v>
      </c>
      <c r="I1100" s="107">
        <f t="shared" si="171"/>
        <v>14.969999999999999</v>
      </c>
      <c r="J1100" s="108">
        <f t="shared" si="172"/>
        <v>42.91453968290204</v>
      </c>
      <c r="K1100" s="109">
        <v>33.231707317073166</v>
      </c>
      <c r="L1100" s="56">
        <v>100</v>
      </c>
      <c r="M1100" s="110">
        <f t="shared" si="173"/>
        <v>48.069105691056905</v>
      </c>
      <c r="N1100" s="111">
        <v>67.14285714285715</v>
      </c>
      <c r="O1100" s="52">
        <v>98.55</v>
      </c>
      <c r="P1100" s="57">
        <v>99.77324263038548</v>
      </c>
      <c r="Q1100" s="58" t="s">
        <v>1</v>
      </c>
      <c r="R1100" s="106">
        <f t="shared" si="174"/>
        <v>88.43339448696145</v>
      </c>
      <c r="S1100" s="109">
        <v>94.16666666666667</v>
      </c>
      <c r="T1100" s="52">
        <v>73.64583333333333</v>
      </c>
      <c r="U1100" s="52">
        <v>83.33333333333333</v>
      </c>
      <c r="V1100" s="52">
        <v>0</v>
      </c>
      <c r="W1100" s="52">
        <v>0</v>
      </c>
      <c r="X1100" s="110">
        <f t="shared" si="179"/>
        <v>62.78645833333333</v>
      </c>
      <c r="Y1100" s="112">
        <f t="shared" si="175"/>
        <v>65.69523095127481</v>
      </c>
      <c r="Z1100" s="46">
        <v>42.55172413793104</v>
      </c>
      <c r="AA1100" s="46">
        <v>36.11111111111111</v>
      </c>
      <c r="AB1100" s="46">
        <v>0</v>
      </c>
      <c r="AC1100" s="46">
        <v>80.80000000000001</v>
      </c>
      <c r="AD1100" s="46">
        <v>5.555555555555555</v>
      </c>
      <c r="AE1100" s="106">
        <f t="shared" si="176"/>
        <v>33.60043103448276</v>
      </c>
      <c r="AF1100" s="69">
        <v>89.47368421052632</v>
      </c>
      <c r="AG1100" s="69">
        <v>75</v>
      </c>
      <c r="AH1100" s="69">
        <v>70.58823529411765</v>
      </c>
      <c r="AI1100" s="69">
        <v>63.55140186915887</v>
      </c>
      <c r="AJ1100" s="113">
        <v>74.6533303434507</v>
      </c>
      <c r="AK1100" s="114">
        <v>48.333333333333336</v>
      </c>
      <c r="AL1100" s="106">
        <f t="shared" si="177"/>
        <v>48.333333333333336</v>
      </c>
      <c r="AM1100" s="115">
        <v>47.49445130997766</v>
      </c>
      <c r="AN1100" s="116">
        <f t="shared" si="178"/>
        <v>55.67885880521111</v>
      </c>
    </row>
    <row r="1101" spans="1:40" ht="15">
      <c r="A1101" s="15">
        <v>99624</v>
      </c>
      <c r="B1101" s="16" t="s">
        <v>32</v>
      </c>
      <c r="C1101" s="16" t="s">
        <v>1208</v>
      </c>
      <c r="D1101" s="17">
        <v>6</v>
      </c>
      <c r="E1101" s="105">
        <v>0</v>
      </c>
      <c r="F1101" s="45">
        <v>82.01210826210827</v>
      </c>
      <c r="G1101" s="106">
        <f t="shared" si="170"/>
        <v>27.337369420702757</v>
      </c>
      <c r="H1101" s="87">
        <v>27.672</v>
      </c>
      <c r="I1101" s="107">
        <f t="shared" si="171"/>
        <v>27.672</v>
      </c>
      <c r="J1101" s="108">
        <f t="shared" si="172"/>
        <v>27.471221652421654</v>
      </c>
      <c r="K1101" s="109">
        <v>0</v>
      </c>
      <c r="L1101" s="56">
        <v>100</v>
      </c>
      <c r="M1101" s="110">
        <f t="shared" si="173"/>
        <v>22.22222222222222</v>
      </c>
      <c r="N1101" s="111">
        <v>96.92307692307692</v>
      </c>
      <c r="O1101" s="52">
        <v>99.95</v>
      </c>
      <c r="P1101" s="57">
        <v>99.0272373540856</v>
      </c>
      <c r="Q1101" s="58" t="s">
        <v>1</v>
      </c>
      <c r="R1101" s="106">
        <f t="shared" si="174"/>
        <v>98.57179219357977</v>
      </c>
      <c r="S1101" s="109">
        <v>93.47222222222223</v>
      </c>
      <c r="T1101" s="52">
        <v>50.59027777777777</v>
      </c>
      <c r="U1101" s="52">
        <v>98.61110000000001</v>
      </c>
      <c r="V1101" s="52">
        <v>0</v>
      </c>
      <c r="W1101" s="52">
        <v>0</v>
      </c>
      <c r="X1101" s="110">
        <f t="shared" si="179"/>
        <v>60.668400000000005</v>
      </c>
      <c r="Y1101" s="112">
        <f t="shared" si="175"/>
        <v>58.956861501945525</v>
      </c>
      <c r="Z1101" s="46">
        <v>22.25287356321839</v>
      </c>
      <c r="AA1101" s="46">
        <v>33.333333333333336</v>
      </c>
      <c r="AB1101" s="46">
        <v>20</v>
      </c>
      <c r="AC1101" s="46">
        <v>31.2</v>
      </c>
      <c r="AD1101" s="46">
        <v>5.555555555555555</v>
      </c>
      <c r="AE1101" s="106">
        <f t="shared" si="176"/>
        <v>22.454885057471262</v>
      </c>
      <c r="AF1101" s="69">
        <v>26.31578947368421</v>
      </c>
      <c r="AG1101" s="69">
        <v>25</v>
      </c>
      <c r="AH1101" s="69">
        <v>17.647058823529413</v>
      </c>
      <c r="AI1101" s="69">
        <v>31.775700934579437</v>
      </c>
      <c r="AJ1101" s="113">
        <v>25.18463730794826</v>
      </c>
      <c r="AK1101" s="114">
        <v>31.666666666666664</v>
      </c>
      <c r="AL1101" s="106">
        <f t="shared" si="177"/>
        <v>31.666666666666664</v>
      </c>
      <c r="AM1101" s="115">
        <v>25.025175312770877</v>
      </c>
      <c r="AN1101" s="116">
        <f t="shared" si="178"/>
        <v>42.48022767528836</v>
      </c>
    </row>
    <row r="1102" spans="1:40" ht="15.75" thickBot="1">
      <c r="A1102" s="4">
        <v>99773</v>
      </c>
      <c r="B1102" s="3" t="s">
        <v>32</v>
      </c>
      <c r="C1102" s="3" t="s">
        <v>1209</v>
      </c>
      <c r="D1102" s="2">
        <v>6</v>
      </c>
      <c r="E1102" s="105">
        <v>55.18740983759132</v>
      </c>
      <c r="F1102" s="45">
        <v>78.38064713064713</v>
      </c>
      <c r="G1102" s="106">
        <f t="shared" si="170"/>
        <v>62.918488935276585</v>
      </c>
      <c r="H1102" s="87">
        <v>7.302</v>
      </c>
      <c r="I1102" s="107">
        <f t="shared" si="171"/>
        <v>7.302</v>
      </c>
      <c r="J1102" s="108">
        <f t="shared" si="172"/>
        <v>40.67189336116595</v>
      </c>
      <c r="K1102" s="109">
        <v>95.43147208121827</v>
      </c>
      <c r="L1102" s="56">
        <v>100</v>
      </c>
      <c r="M1102" s="110">
        <f t="shared" si="173"/>
        <v>96.44670050761422</v>
      </c>
      <c r="N1102" s="111">
        <v>79.28571428571428</v>
      </c>
      <c r="O1102" s="52">
        <v>96.91999999999999</v>
      </c>
      <c r="P1102" s="57">
        <v>97.16614538906265</v>
      </c>
      <c r="Q1102" s="58" t="s">
        <v>1</v>
      </c>
      <c r="R1102" s="106">
        <f t="shared" si="174"/>
        <v>91.06700075416006</v>
      </c>
      <c r="S1102" s="109">
        <v>70.27777777777779</v>
      </c>
      <c r="T1102" s="52">
        <v>82.35904431216932</v>
      </c>
      <c r="U1102" s="52">
        <v>100</v>
      </c>
      <c r="V1102" s="52">
        <v>0</v>
      </c>
      <c r="W1102" s="52">
        <v>0</v>
      </c>
      <c r="X1102" s="110">
        <f t="shared" si="179"/>
        <v>63.15920552248677</v>
      </c>
      <c r="Y1102" s="112">
        <f t="shared" si="175"/>
        <v>84.0731981912681</v>
      </c>
      <c r="Z1102" s="46">
        <v>6.436781609195402</v>
      </c>
      <c r="AA1102" s="46">
        <v>41.666666666666664</v>
      </c>
      <c r="AB1102" s="46">
        <v>0</v>
      </c>
      <c r="AC1102" s="46">
        <v>31.2</v>
      </c>
      <c r="AD1102" s="46">
        <v>5.555555555555555</v>
      </c>
      <c r="AE1102" s="106">
        <f t="shared" si="176"/>
        <v>16.313362068965517</v>
      </c>
      <c r="AF1102" s="69">
        <v>15.789473684210526</v>
      </c>
      <c r="AG1102" s="69">
        <v>25</v>
      </c>
      <c r="AH1102" s="69">
        <v>17.647058823529413</v>
      </c>
      <c r="AI1102" s="69">
        <v>21.49532710280374</v>
      </c>
      <c r="AJ1102" s="113">
        <v>19.98296490263592</v>
      </c>
      <c r="AK1102" s="114">
        <v>25</v>
      </c>
      <c r="AL1102" s="106">
        <f t="shared" si="177"/>
        <v>25</v>
      </c>
      <c r="AM1102" s="115">
        <v>19.029250410817856</v>
      </c>
      <c r="AN1102" s="116">
        <f t="shared" si="178"/>
        <v>55.8797528911126</v>
      </c>
    </row>
    <row r="1103" spans="1:40" ht="16.5" thickBot="1" thickTop="1">
      <c r="A1103" s="119" t="s">
        <v>40</v>
      </c>
      <c r="B1103" s="120"/>
      <c r="C1103" s="120"/>
      <c r="D1103" s="121"/>
      <c r="E1103" s="85">
        <f>AVERAGE(E2:E1102)</f>
        <v>57.80545923916537</v>
      </c>
      <c r="F1103" s="85">
        <f aca="true" t="shared" si="180" ref="F1103:AM1103">AVERAGE(F2:F1102)</f>
        <v>79.95253510239883</v>
      </c>
      <c r="G1103" s="85">
        <f t="shared" si="180"/>
        <v>65.18781786024324</v>
      </c>
      <c r="H1103" s="85">
        <f t="shared" si="180"/>
        <v>31.059275204359682</v>
      </c>
      <c r="I1103" s="85">
        <f t="shared" si="180"/>
        <v>31.059275204359682</v>
      </c>
      <c r="J1103" s="85">
        <f t="shared" si="180"/>
        <v>51.536400797889826</v>
      </c>
      <c r="K1103" s="85">
        <f t="shared" si="180"/>
        <v>70.41179446612614</v>
      </c>
      <c r="L1103" s="85">
        <f t="shared" si="180"/>
        <v>94.36875567665759</v>
      </c>
      <c r="M1103" s="85">
        <f t="shared" si="180"/>
        <v>75.73556362402188</v>
      </c>
      <c r="N1103" s="85">
        <f t="shared" si="180"/>
        <v>87.6566704341172</v>
      </c>
      <c r="O1103" s="85">
        <f t="shared" si="180"/>
        <v>98.92168937329699</v>
      </c>
      <c r="P1103" s="85">
        <f t="shared" si="180"/>
        <v>96.86778360630844</v>
      </c>
      <c r="Q1103" s="85">
        <f t="shared" si="180"/>
        <v>96.65462194853005</v>
      </c>
      <c r="R1103" s="85">
        <f t="shared" si="180"/>
        <v>94.58203608953278</v>
      </c>
      <c r="S1103" s="85">
        <f t="shared" si="180"/>
        <v>92.98062367544662</v>
      </c>
      <c r="T1103" s="85">
        <f t="shared" si="180"/>
        <v>71.90479153216617</v>
      </c>
      <c r="U1103" s="85">
        <f t="shared" si="180"/>
        <v>91.96269028156208</v>
      </c>
      <c r="V1103" s="85">
        <f t="shared" si="180"/>
        <v>12.312216634182109</v>
      </c>
      <c r="W1103" s="85">
        <f t="shared" si="180"/>
        <v>24.31882070687751</v>
      </c>
      <c r="X1103" s="85">
        <f t="shared" si="180"/>
        <v>68.79388898160073</v>
      </c>
      <c r="Y1103" s="85">
        <f t="shared" si="180"/>
        <v>79.54509892741042</v>
      </c>
      <c r="Z1103" s="85">
        <f t="shared" si="180"/>
        <v>54.86164093248562</v>
      </c>
      <c r="AA1103" s="85">
        <f t="shared" si="180"/>
        <v>47.103012412957824</v>
      </c>
      <c r="AB1103" s="85">
        <f t="shared" si="180"/>
        <v>38.001816530426886</v>
      </c>
      <c r="AC1103" s="85">
        <f t="shared" si="180"/>
        <v>55.77475022706626</v>
      </c>
      <c r="AD1103" s="85">
        <f t="shared" si="180"/>
        <v>32.0770339855831</v>
      </c>
      <c r="AE1103" s="85">
        <f t="shared" si="180"/>
        <v>46.14477519987787</v>
      </c>
      <c r="AF1103" s="85">
        <f t="shared" si="180"/>
        <v>56.28562019641898</v>
      </c>
      <c r="AG1103" s="85">
        <f t="shared" si="180"/>
        <v>65.21571298819256</v>
      </c>
      <c r="AH1103" s="85">
        <f t="shared" si="180"/>
        <v>51.525351284928064</v>
      </c>
      <c r="AI1103" s="85">
        <f t="shared" si="180"/>
        <v>41.066320337501146</v>
      </c>
      <c r="AJ1103" s="85">
        <f t="shared" si="180"/>
        <v>53.52325120176021</v>
      </c>
      <c r="AK1103" s="85">
        <f t="shared" si="180"/>
        <v>43.73145625189222</v>
      </c>
      <c r="AL1103" s="85">
        <f t="shared" si="180"/>
        <v>43.73145625189222</v>
      </c>
      <c r="AM1103" s="85">
        <f t="shared" si="180"/>
        <v>47.62970501078261</v>
      </c>
      <c r="AN1103" s="102">
        <f>AVERAGE(AN2:AN1102)</f>
        <v>64.36874112651795</v>
      </c>
    </row>
    <row r="1104" ht="15.75" thickTop="1"/>
    <row r="1105" spans="10:40" ht="15">
      <c r="J1105" s="104">
        <f>J1103+J1106</f>
        <v>67.21059047071479</v>
      </c>
      <c r="Y1105" s="104">
        <f>Y1103+Y1106</f>
        <v>90.28317125221926</v>
      </c>
      <c r="AM1105" s="104">
        <f>AM1103+AM1106</f>
        <v>62.751788424539285</v>
      </c>
      <c r="AN1105" s="104">
        <f>AN1103+AN1106</f>
        <v>73.91890955458757</v>
      </c>
    </row>
    <row r="1106" spans="10:40" ht="15">
      <c r="J1106" s="104">
        <f>STDEVA(J2:J1102)</f>
        <v>15.674189672824966</v>
      </c>
      <c r="Y1106" s="104">
        <f>STDEVA(Y2:Y1102)</f>
        <v>10.738072324808842</v>
      </c>
      <c r="AM1106" s="104">
        <f>STDEVA(AM2:AM1102)</f>
        <v>15.122083413756675</v>
      </c>
      <c r="AN1106" s="104">
        <f>STDEVA(AN2:AN1102)</f>
        <v>9.550168428069622</v>
      </c>
    </row>
    <row r="1107" spans="10:40" ht="15">
      <c r="J1107" s="104">
        <f>J1103-J1106</f>
        <v>35.86221112506486</v>
      </c>
      <c r="Y1107" s="104">
        <f>Y1103-Y1106</f>
        <v>68.80702660260158</v>
      </c>
      <c r="AM1107" s="104">
        <f>AM1103-AM1106</f>
        <v>32.50762159702593</v>
      </c>
      <c r="AN1107" s="104">
        <f>AN1103-AN1106</f>
        <v>54.81857269844832</v>
      </c>
    </row>
  </sheetData>
  <sheetProtection/>
  <autoFilter ref="A1:AN1103"/>
  <mergeCells count="1">
    <mergeCell ref="A1103:D110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Adolfo Sanclemente Ramirez</dc:creator>
  <cp:keywords/>
  <dc:description/>
  <cp:lastModifiedBy>Gustavo Adolfo Sanclemente Ramirez</cp:lastModifiedBy>
  <dcterms:created xsi:type="dcterms:W3CDTF">2014-09-25T21:10:03Z</dcterms:created>
  <dcterms:modified xsi:type="dcterms:W3CDTF">2018-06-14T15:30:21Z</dcterms:modified>
  <cp:category/>
  <cp:version/>
  <cp:contentType/>
  <cp:contentStatus/>
</cp:coreProperties>
</file>